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15345" windowHeight="4035" tabRatio="898" firstSheet="1" activeTab="7"/>
  </bookViews>
  <sheets>
    <sheet name="P1-PLAN.-RESUMO" sheetId="81" r:id="rId1"/>
    <sheet name="P2-PLAN.-RESUMO" sheetId="122" r:id="rId2"/>
    <sheet name="P3-PLAN.-RESUMO" sheetId="123" r:id="rId3"/>
    <sheet name="METODOLOGIAS" sheetId="131" r:id="rId4"/>
    <sheet name="P1-COLET. TRANSP. MEC. ENTU" sheetId="47" r:id="rId5"/>
    <sheet name="P2 - COLET. TRANSP. MAN. VOL. P" sheetId="101" r:id="rId6"/>
    <sheet name="P3 - COLET. TRANSP. ANIMAIS MOR" sheetId="119" r:id="rId7"/>
    <sheet name="CUSTOS CONTEINER" sheetId="137" r:id="rId8"/>
    <sheet name="BDI" sheetId="99" r:id="rId9"/>
    <sheet name="PL.-MDO" sheetId="120" r:id="rId10"/>
    <sheet name="PL.-CUSTOS- EQUIP.VEÍCULOS" sheetId="134" r:id="rId11"/>
    <sheet name="PL.CUSTOS EQUIP.INSUMOS.OUTROS" sheetId="135" r:id="rId12"/>
    <sheet name="RESUMO PRINCIPAL" sheetId="97" r:id="rId13"/>
  </sheets>
  <externalReferences>
    <externalReference r:id="rId14"/>
    <externalReference r:id="rId15"/>
    <externalReference r:id="rId16"/>
  </externalReferences>
  <definedNames>
    <definedName name="___CTE1">#REF!</definedName>
    <definedName name="___CTE2">#REF!</definedName>
    <definedName name="___Ele200604">#REF!</definedName>
    <definedName name="___Ser200704">[1]Ser200902!$A$1:$B$8131</definedName>
    <definedName name="__CTE1">#REF!</definedName>
    <definedName name="__CTE2">#REF!</definedName>
    <definedName name="__Ele200604">#REF!</definedName>
    <definedName name="__Ser200704">[1]Ser200902!$A$1:$B$8131</definedName>
    <definedName name="_CTE1">#REF!</definedName>
    <definedName name="_CTE2">#REF!</definedName>
    <definedName name="_Ele200604">#REF!</definedName>
    <definedName name="_Fill" hidden="1">#REF!</definedName>
    <definedName name="_xlnm._FilterDatabase" localSheetId="4" hidden="1">'P1-COLET. TRANSP. MEC. ENTU'!$B$43:$G$45</definedName>
    <definedName name="_xlnm._FilterDatabase" localSheetId="5" hidden="1">'P2 - COLET. TRANSP. MAN. VOL. P'!#REF!</definedName>
    <definedName name="_xlnm._FilterDatabase" localSheetId="6" hidden="1">'P3 - COLET. TRANSP. ANIMAIS MOR'!#REF!</definedName>
    <definedName name="_xlnm._FilterDatabase" localSheetId="9" hidden="1">'PL.-MDO'!$B$4:$R$4</definedName>
    <definedName name="_Ser200704">[1]Ser200902!$A$1:$B$8131</definedName>
    <definedName name="_Table1_In1" localSheetId="3" hidden="1">'[2]MEC '!#REF!</definedName>
    <definedName name="_Table1_In1" localSheetId="5" hidden="1">'[3]MEC '!#REF!</definedName>
    <definedName name="_Table1_In1" localSheetId="1" hidden="1">'[3]MEC '!#REF!</definedName>
    <definedName name="_Table1_In1" localSheetId="6" hidden="1">'[3]MEC '!#REF!</definedName>
    <definedName name="_Table1_In1" localSheetId="2" hidden="1">'[3]MEC '!#REF!</definedName>
    <definedName name="_Table1_In1" localSheetId="11" hidden="1">'[2]MEC '!#REF!</definedName>
    <definedName name="_Table1_In1" localSheetId="10" hidden="1">'[2]MEC '!#REF!</definedName>
    <definedName name="_Table1_In1" localSheetId="9" hidden="1">'[3]MEC '!#REF!</definedName>
    <definedName name="_Table1_In1" hidden="1">'[3]MEC '!#REF!</definedName>
    <definedName name="_xlnm.Print_Area" localSheetId="8">BDI!$A$1:$D$26</definedName>
    <definedName name="_xlnm.Print_Area" localSheetId="3">METODOLOGIAS!$A$1:$G$91</definedName>
    <definedName name="_xlnm.Print_Area" localSheetId="4">'P1-COLET. TRANSP. MEC. ENTU'!$A$1:$G$60</definedName>
    <definedName name="_xlnm.Print_Area" localSheetId="0">'P1-PLAN.-RESUMO'!$B$1:$G$53</definedName>
    <definedName name="_xlnm.Print_Area" localSheetId="5">'P2 - COLET. TRANSP. MAN. VOL. P'!$A$1:$G$59</definedName>
    <definedName name="_xlnm.Print_Area" localSheetId="1">'P2-PLAN.-RESUMO'!$B$1:$G$52</definedName>
    <definedName name="_xlnm.Print_Area" localSheetId="6">'P3 - COLET. TRANSP. ANIMAIS MOR'!$A$1:$G$73</definedName>
    <definedName name="_xlnm.Print_Area" localSheetId="2">'P3-PLAN.-RESUMO'!$B$1:$G$54</definedName>
    <definedName name="_xlnm.Print_Area" localSheetId="11">'PL.CUSTOS EQUIP.INSUMOS.OUTROS'!$A$1:$E$19</definedName>
    <definedName name="_xlnm.Print_Area" localSheetId="10">'PL.-CUSTOS- EQUIP.VEÍCULOS'!$B$1:$F$55</definedName>
    <definedName name="_xlnm.Print_Area" localSheetId="9">'PL.-MDO'!$B$1:$R$8</definedName>
    <definedName name="_xlnm.Print_Area" localSheetId="12">'RESUMO PRINCIPAL'!$A$1:$H$19</definedName>
    <definedName name="_xlnm.Database">#REF!</definedName>
    <definedName name="dolar">#REF!</definedName>
    <definedName name="fator">#REF!</definedName>
    <definedName name="HTML_CodePage" hidden="1">1252</definedName>
    <definedName name="HTML_Control" localSheetId="3" hidden="1">{"'RELATÓRIO'!$A$1:$E$20","'RELATÓRIO'!$A$22:$D$34","'INTERNET'!$A$31:$G$58","'INTERNET'!$A$1:$G$28","'SÉRIE HISTÓRICA'!$A$167:$H$212","'SÉRIE HISTÓRICA'!$A$56:$H$101"}</definedName>
    <definedName name="HTML_Control" localSheetId="4" hidden="1">{"'RELATÓRIO'!$A$1:$E$20","'RELATÓRIO'!$A$22:$D$34","'INTERNET'!$A$31:$G$58","'INTERNET'!$A$1:$G$28","'SÉRIE HISTÓRICA'!$A$167:$H$212","'SÉRIE HISTÓRICA'!$A$56:$H$101"}</definedName>
    <definedName name="HTML_Control" localSheetId="5" hidden="1">{"'RELATÓRIO'!$A$1:$E$20","'RELATÓRIO'!$A$22:$D$34","'INTERNET'!$A$31:$G$58","'INTERNET'!$A$1:$G$28","'SÉRIE HISTÓRICA'!$A$167:$H$212","'SÉRIE HISTÓRICA'!$A$56:$H$101"}</definedName>
    <definedName name="HTML_Control" localSheetId="6" hidden="1">{"'RELATÓRIO'!$A$1:$E$20","'RELATÓRIO'!$A$22:$D$34","'INTERNET'!$A$31:$G$58","'INTERNET'!$A$1:$G$28","'SÉRIE HISTÓRICA'!$A$167:$H$212","'SÉRIE HISTÓRICA'!$A$56:$H$101"}</definedName>
    <definedName name="HTML_Control" localSheetId="11" hidden="1">{"'RELATÓRIO'!$A$1:$E$20","'RELATÓRIO'!$A$22:$D$34","'INTERNET'!$A$31:$G$58","'INTERNET'!$A$1:$G$28","'SÉRIE HISTÓRICA'!$A$167:$H$212","'SÉRIE HISTÓRICA'!$A$56:$H$101"}</definedName>
    <definedName name="HTML_Control" localSheetId="10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LUM">#REF!</definedName>
    <definedName name="_xlnm.Print_Titles" localSheetId="4">'P1-COLET. TRANSP. MEC. ENTU'!$1:$3</definedName>
    <definedName name="_xlnm.Print_Titles" localSheetId="0">'P1-PLAN.-RESUMO'!$2:$4</definedName>
    <definedName name="_xlnm.Print_Titles" localSheetId="5">'P2 - COLET. TRANSP. MAN. VOL. P'!$1:$3</definedName>
    <definedName name="_xlnm.Print_Titles" localSheetId="6">'P3 - COLET. TRANSP. ANIMAIS MOR'!$1:$3</definedName>
    <definedName name="_xlnm.Print_Titles" localSheetId="10">'PL.-CUSTOS- EQUIP.VEÍCULOS'!$B:$C</definedName>
    <definedName name="_xlnm.Print_Titles" localSheetId="9">'PL.-MDO'!$1:$4</definedName>
    <definedName name="Xo">#REF!</definedName>
  </definedNames>
  <calcPr calcId="145621"/>
</workbook>
</file>

<file path=xl/calcChain.xml><?xml version="1.0" encoding="utf-8"?>
<calcChain xmlns="http://schemas.openxmlformats.org/spreadsheetml/2006/main">
  <c r="G44" i="122" l="1"/>
  <c r="G46" i="81"/>
  <c r="E16" i="81"/>
  <c r="E11" i="81"/>
  <c r="C45" i="101" l="1"/>
  <c r="E45" i="101" s="1"/>
  <c r="F45" i="101" s="1"/>
  <c r="E6" i="122" s="1"/>
  <c r="C43" i="101"/>
  <c r="C46" i="47"/>
  <c r="C44" i="47"/>
  <c r="D53" i="101"/>
  <c r="D52" i="101"/>
  <c r="D20" i="101"/>
  <c r="F7" i="134"/>
  <c r="D7" i="134"/>
  <c r="E46" i="101"/>
  <c r="F46" i="101" s="1"/>
  <c r="E44" i="101"/>
  <c r="F44" i="101" s="1"/>
  <c r="E43" i="101"/>
  <c r="F43" i="101" s="1"/>
  <c r="E5" i="122" s="1"/>
  <c r="D28" i="101"/>
  <c r="D23" i="101"/>
  <c r="E47" i="47"/>
  <c r="F47" i="47" s="1"/>
  <c r="E46" i="47"/>
  <c r="F46" i="47" s="1"/>
  <c r="E6" i="81" s="1"/>
  <c r="E45" i="47"/>
  <c r="F45" i="47" s="1"/>
  <c r="E44" i="47"/>
  <c r="F44" i="47" s="1"/>
  <c r="F48" i="47" l="1"/>
  <c r="E5" i="81"/>
  <c r="D7" i="97"/>
  <c r="F47" i="101"/>
  <c r="E47" i="101"/>
  <c r="E48" i="47"/>
  <c r="D17" i="101" l="1"/>
  <c r="D12" i="101"/>
  <c r="D11" i="101"/>
  <c r="D29" i="47"/>
  <c r="D24" i="47"/>
  <c r="D17" i="47"/>
  <c r="D12" i="47"/>
  <c r="D11" i="47"/>
  <c r="D21" i="47" s="1"/>
  <c r="D25" i="47" s="1"/>
  <c r="D53" i="47" l="1"/>
  <c r="E9" i="81" s="1"/>
  <c r="D6" i="97"/>
  <c r="D24" i="101"/>
  <c r="D31" i="47"/>
  <c r="F59" i="47" s="1"/>
  <c r="E20" i="81" s="1"/>
  <c r="D54" i="47"/>
  <c r="E10" i="81" s="1"/>
  <c r="F36" i="47"/>
  <c r="D27" i="47"/>
  <c r="E9" i="122" l="1"/>
  <c r="E58" i="101"/>
  <c r="E14" i="122" s="1"/>
  <c r="E10" i="122"/>
  <c r="D32" i="47"/>
  <c r="G59" i="47" s="1"/>
  <c r="E26" i="81" s="1"/>
  <c r="G35" i="101"/>
  <c r="G36" i="101" s="1"/>
  <c r="D26" i="101"/>
  <c r="D30" i="101"/>
  <c r="F37" i="47"/>
  <c r="E59" i="47"/>
  <c r="E15" i="81" s="1"/>
  <c r="F52" i="134"/>
  <c r="E52" i="134"/>
  <c r="F11" i="134"/>
  <c r="E13" i="134"/>
  <c r="F9" i="134"/>
  <c r="E9" i="134"/>
  <c r="F44" i="134"/>
  <c r="E7" i="134"/>
  <c r="F22" i="134"/>
  <c r="F37" i="134" s="1"/>
  <c r="F25" i="134"/>
  <c r="F34" i="134"/>
  <c r="F50" i="134"/>
  <c r="D31" i="101" l="1"/>
  <c r="E18" i="122"/>
  <c r="F58" i="101"/>
  <c r="F38" i="134"/>
  <c r="F53" i="134"/>
  <c r="F36" i="134"/>
  <c r="F35" i="134"/>
  <c r="F42" i="134"/>
  <c r="C8" i="137"/>
  <c r="C14" i="137" s="1"/>
  <c r="F14" i="137" s="1"/>
  <c r="F18" i="137"/>
  <c r="F15" i="137" l="1"/>
  <c r="F16" i="81"/>
  <c r="G16" i="81" s="1"/>
  <c r="E24" i="122"/>
  <c r="G58" i="101"/>
  <c r="F39" i="134"/>
  <c r="F18" i="122" s="1"/>
  <c r="F41" i="134"/>
  <c r="F14" i="122" s="1"/>
  <c r="F40" i="134"/>
  <c r="F24" i="122" s="1"/>
  <c r="F8" i="137"/>
  <c r="F11" i="81" s="1"/>
  <c r="G11" i="81" s="1"/>
  <c r="F9" i="137" l="1"/>
  <c r="F17" i="137" s="1"/>
  <c r="F19" i="137" s="1"/>
  <c r="D21" i="119" l="1"/>
  <c r="F39" i="122"/>
  <c r="F40" i="122"/>
  <c r="F38" i="122"/>
  <c r="F35" i="122"/>
  <c r="F34" i="122"/>
  <c r="F43" i="81"/>
  <c r="F41" i="81"/>
  <c r="F42" i="81"/>
  <c r="F40" i="81"/>
  <c r="F37" i="81"/>
  <c r="F36" i="81"/>
  <c r="D50" i="134" l="1"/>
  <c r="D8" i="97" l="1"/>
  <c r="G47" i="123"/>
  <c r="F12" i="123"/>
  <c r="F13" i="123"/>
  <c r="F11" i="123"/>
  <c r="E8" i="123"/>
  <c r="E7" i="123"/>
  <c r="E6" i="123"/>
  <c r="E5" i="123"/>
  <c r="F10" i="122"/>
  <c r="F9" i="122"/>
  <c r="F10" i="81"/>
  <c r="F9" i="81"/>
  <c r="R7" i="120" l="1"/>
  <c r="D36" i="119"/>
  <c r="D24" i="119"/>
  <c r="D41" i="119"/>
  <c r="D29" i="119"/>
  <c r="D17" i="119"/>
  <c r="D12" i="119"/>
  <c r="D33" i="119" s="1"/>
  <c r="D11" i="119"/>
  <c r="E59" i="119"/>
  <c r="F59" i="119" s="1"/>
  <c r="E58" i="119"/>
  <c r="F58" i="119" s="1"/>
  <c r="E57" i="119"/>
  <c r="F57" i="119" s="1"/>
  <c r="E56" i="119"/>
  <c r="F56" i="119" s="1"/>
  <c r="F68" i="131"/>
  <c r="F6" i="122" l="1"/>
  <c r="G6" i="122" s="1"/>
  <c r="F6" i="81"/>
  <c r="G6" i="81" s="1"/>
  <c r="D25" i="119"/>
  <c r="D37" i="119"/>
  <c r="F60" i="119"/>
  <c r="E60" i="119"/>
  <c r="D52" i="134"/>
  <c r="D11" i="134"/>
  <c r="E11" i="134"/>
  <c r="D9" i="134"/>
  <c r="D39" i="119" l="1"/>
  <c r="D67" i="119"/>
  <c r="E13" i="123" s="1"/>
  <c r="D66" i="119"/>
  <c r="E12" i="123" s="1"/>
  <c r="D65" i="119"/>
  <c r="E11" i="123" s="1"/>
  <c r="D22" i="134"/>
  <c r="D27" i="119"/>
  <c r="E72" i="119"/>
  <c r="E17" i="123" s="1"/>
  <c r="D31" i="119"/>
  <c r="D32" i="119" s="1"/>
  <c r="D43" i="119"/>
  <c r="G18" i="122" l="1"/>
  <c r="G19" i="122" s="1"/>
  <c r="G14" i="122"/>
  <c r="G15" i="122" s="1"/>
  <c r="G24" i="122"/>
  <c r="G25" i="122" s="1"/>
  <c r="G10" i="122"/>
  <c r="G9" i="122"/>
  <c r="D44" i="119"/>
  <c r="G72" i="119" s="1"/>
  <c r="E27" i="123" s="1"/>
  <c r="F72" i="119"/>
  <c r="E21" i="123" s="1"/>
  <c r="F2" i="97"/>
  <c r="G11" i="122" l="1"/>
  <c r="G20" i="122"/>
  <c r="G21" i="122" s="1"/>
  <c r="R8" i="120"/>
  <c r="R6" i="120"/>
  <c r="F43" i="123" l="1"/>
  <c r="F42" i="123"/>
  <c r="R5" i="120" l="1"/>
  <c r="F7" i="123"/>
  <c r="G7" i="123" s="1"/>
  <c r="G5" i="120"/>
  <c r="G6" i="120"/>
  <c r="G7" i="120"/>
  <c r="G8" i="120"/>
  <c r="F5" i="123" l="1"/>
  <c r="G5" i="123" s="1"/>
  <c r="F5" i="122"/>
  <c r="G5" i="122" s="1"/>
  <c r="G7" i="122" s="1"/>
  <c r="F5" i="81"/>
  <c r="G5" i="81" s="1"/>
  <c r="G7" i="81" s="1"/>
  <c r="F8" i="123"/>
  <c r="G8" i="123" s="1"/>
  <c r="F6" i="123" l="1"/>
  <c r="G6" i="123" s="1"/>
  <c r="G9" i="123" s="1"/>
  <c r="E50" i="134"/>
  <c r="E53" i="134" s="1"/>
  <c r="E34" i="134"/>
  <c r="E25" i="134"/>
  <c r="E38" i="134" s="1"/>
  <c r="E22" i="134" l="1"/>
  <c r="E35" i="134" s="1"/>
  <c r="E44" i="134"/>
  <c r="E37" i="134" l="1"/>
  <c r="E42" i="134"/>
  <c r="E41" i="134" s="1"/>
  <c r="F17" i="123" s="1"/>
  <c r="E36" i="134"/>
  <c r="E40" i="134" s="1"/>
  <c r="G13" i="123"/>
  <c r="G12" i="123"/>
  <c r="E39" i="134" l="1"/>
  <c r="F21" i="123" s="1"/>
  <c r="F27" i="123"/>
  <c r="G10" i="81" l="1"/>
  <c r="G9" i="81"/>
  <c r="G12" i="81" s="1"/>
  <c r="D34" i="134"/>
  <c r="D53" i="134" l="1"/>
  <c r="D25" i="134"/>
  <c r="D38" i="134" s="1"/>
  <c r="D44" i="134"/>
  <c r="D42" i="134" l="1"/>
  <c r="D41" i="134" s="1"/>
  <c r="F15" i="81" s="1"/>
  <c r="G26" i="122" l="1"/>
  <c r="G27" i="122" s="1"/>
  <c r="G29" i="122" s="1"/>
  <c r="D36" i="134"/>
  <c r="D35" i="134"/>
  <c r="D37" i="134"/>
  <c r="D40" i="134" l="1"/>
  <c r="F26" i="81" s="1"/>
  <c r="G26" i="81" s="1"/>
  <c r="G27" i="81" s="1"/>
  <c r="D39" i="134"/>
  <c r="F20" i="81" s="1"/>
  <c r="G20" i="81" s="1"/>
  <c r="G21" i="81" s="1"/>
  <c r="G22" i="81" l="1"/>
  <c r="G23" i="81" s="1"/>
  <c r="G28" i="81"/>
  <c r="G29" i="81" s="1"/>
  <c r="F44" i="123" l="1"/>
  <c r="F39" i="123"/>
  <c r="F41" i="122"/>
  <c r="F36" i="122"/>
  <c r="G21" i="123" l="1"/>
  <c r="G22" i="123" l="1"/>
  <c r="G27" i="123"/>
  <c r="G17" i="123"/>
  <c r="G18" i="123" s="1"/>
  <c r="G28" i="123" l="1"/>
  <c r="G29" i="123" s="1"/>
  <c r="G23" i="123"/>
  <c r="G24" i="123" s="1"/>
  <c r="F23" i="123"/>
  <c r="G30" i="123" l="1"/>
  <c r="F29" i="123"/>
  <c r="F38" i="81"/>
  <c r="G15" i="81" l="1"/>
  <c r="G17" i="81" s="1"/>
  <c r="G31" i="81" s="1"/>
  <c r="F22" i="81" l="1"/>
  <c r="F20" i="122" l="1"/>
  <c r="G34" i="122" l="1"/>
  <c r="G35" i="122"/>
  <c r="G36" i="122" l="1"/>
  <c r="G42" i="122" s="1"/>
  <c r="G43" i="122" s="1"/>
  <c r="F28" i="81"/>
  <c r="G38" i="122" l="1"/>
  <c r="G39" i="122"/>
  <c r="G40" i="122"/>
  <c r="F26" i="122"/>
  <c r="G41" i="122" l="1"/>
  <c r="G11" i="123"/>
  <c r="G14" i="123" s="1"/>
  <c r="G32" i="123" s="1"/>
  <c r="G37" i="81" l="1"/>
  <c r="G36" i="81"/>
  <c r="G38" i="123"/>
  <c r="G37" i="123"/>
  <c r="G38" i="81" l="1"/>
  <c r="G39" i="123"/>
  <c r="G45" i="123" s="1"/>
  <c r="G46" i="123" s="1"/>
  <c r="G44" i="81" l="1"/>
  <c r="G45" i="81" s="1"/>
  <c r="G41" i="81" l="1"/>
  <c r="G40" i="81"/>
  <c r="G42" i="81"/>
  <c r="G42" i="123"/>
  <c r="G43" i="123"/>
  <c r="G41" i="123"/>
  <c r="G43" i="81" l="1"/>
  <c r="G44" i="123"/>
</calcChain>
</file>

<file path=xl/sharedStrings.xml><?xml version="1.0" encoding="utf-8"?>
<sst xmlns="http://schemas.openxmlformats.org/spreadsheetml/2006/main" count="666" uniqueCount="329">
  <si>
    <t>Descrição</t>
  </si>
  <si>
    <t>Unidade</t>
  </si>
  <si>
    <t>Quantidade</t>
  </si>
  <si>
    <t>Subtotal 1</t>
  </si>
  <si>
    <t>Subtotal 3</t>
  </si>
  <si>
    <t>Vassourão</t>
  </si>
  <si>
    <t>Subtotal 4</t>
  </si>
  <si>
    <t>Subtotal 5</t>
  </si>
  <si>
    <t>R$/Mês</t>
  </si>
  <si>
    <t>SUBTOTAL</t>
  </si>
  <si>
    <t>Discriminação</t>
  </si>
  <si>
    <t>TOTAL</t>
  </si>
  <si>
    <t>Item</t>
  </si>
  <si>
    <t>PIS</t>
  </si>
  <si>
    <t>COFINS</t>
  </si>
  <si>
    <t>Total</t>
  </si>
  <si>
    <t>Dias efetivos</t>
  </si>
  <si>
    <t>Horas/dia efetivos</t>
  </si>
  <si>
    <t>unid.</t>
  </si>
  <si>
    <t>%</t>
  </si>
  <si>
    <t>PROGRAMAÇÃO VISUAL</t>
  </si>
  <si>
    <t>SERVIÇOS</t>
  </si>
  <si>
    <t>UNID</t>
  </si>
  <si>
    <t>TOTALIZAÇÃO - MENSAL</t>
  </si>
  <si>
    <t>UND</t>
  </si>
  <si>
    <t>QUANT</t>
  </si>
  <si>
    <t xml:space="preserve">Quadro Resumo de Mão de Obra </t>
  </si>
  <si>
    <t>Subtotal 6</t>
  </si>
  <si>
    <t>TAXA</t>
  </si>
  <si>
    <t>PREÇO TOTAL MENSAL DO SERVIÇO C/ IMPOSTO (R$/MÊS)</t>
  </si>
  <si>
    <t>AJUDANTE - DIURNO</t>
  </si>
  <si>
    <t>AJUDANTE - NOTURNO</t>
  </si>
  <si>
    <t>Cód.</t>
  </si>
  <si>
    <t>RESERVA TECNICA - 10%</t>
  </si>
  <si>
    <t>SEGURO CASCO</t>
  </si>
  <si>
    <t>-</t>
  </si>
  <si>
    <t>1º Turno Diurno</t>
  </si>
  <si>
    <t>MOTORISTA - DIURNO</t>
  </si>
  <si>
    <t>MOTORISTA - NOTURNO</t>
  </si>
  <si>
    <t>ITEM</t>
  </si>
  <si>
    <t>DESCRIÇÃO</t>
  </si>
  <si>
    <t>1.1</t>
  </si>
  <si>
    <t>1.2</t>
  </si>
  <si>
    <t>2.1</t>
  </si>
  <si>
    <t>2.2</t>
  </si>
  <si>
    <t>2.3</t>
  </si>
  <si>
    <t>CUSTOS IDIRETOS, LUCROS E TRIBUTOS</t>
  </si>
  <si>
    <t>ISS</t>
  </si>
  <si>
    <t>Custos Indiretos</t>
  </si>
  <si>
    <t>Total Custos Indiretos</t>
  </si>
  <si>
    <t>Total Custos TRIBUTOS</t>
  </si>
  <si>
    <t>Tributos</t>
  </si>
  <si>
    <t>Lucro (Conforme parâmetros Acordão TCU nº 2.369/2011</t>
  </si>
  <si>
    <t>Despesas Administrativas / Operacionais (Conforme parâmetros Acordão TCU nº 2.369/2011</t>
  </si>
  <si>
    <t>TOTAL DOS CUSTOS OPERACIONAIS (1 + 2 + 3 + 4 + 5 + 6)</t>
  </si>
  <si>
    <t>3º Turno Noturno</t>
  </si>
  <si>
    <t>Consumo/mês
Ref. Consumo praticado</t>
  </si>
  <si>
    <t>M3</t>
  </si>
  <si>
    <t>M4</t>
  </si>
  <si>
    <t>M24</t>
  </si>
  <si>
    <t>M25</t>
  </si>
  <si>
    <t>Salário Mínimo</t>
  </si>
  <si>
    <t>DF</t>
  </si>
  <si>
    <t>Vencimentos</t>
  </si>
  <si>
    <t>Custo do Posto</t>
  </si>
  <si>
    <t>Custo Total</t>
  </si>
  <si>
    <t>Custo</t>
  </si>
  <si>
    <t>TOTAL DOS CUSTOS OPERACIONAIS (1 + 2 + 3 + 4 + 5 + 6 + 7)</t>
  </si>
  <si>
    <t>Cj</t>
  </si>
  <si>
    <t>FÓRMULA UTILIZADA PARA CÁLCULO DO BDI</t>
  </si>
  <si>
    <t>AC</t>
  </si>
  <si>
    <t>Taxa representativa das despesas de rateio da Administração Central</t>
  </si>
  <si>
    <t>S</t>
  </si>
  <si>
    <t>Taxa Representativa de Seguros</t>
  </si>
  <si>
    <t>R</t>
  </si>
  <si>
    <t>Taxa Representativa de Riscos</t>
  </si>
  <si>
    <t>G</t>
  </si>
  <si>
    <t>Taxa Representativa de Garantias</t>
  </si>
  <si>
    <t>Taxa Representativa de Despesas Financeiras</t>
  </si>
  <si>
    <t>L</t>
  </si>
  <si>
    <t>Taxa Representativa de Lucro</t>
  </si>
  <si>
    <t>I</t>
  </si>
  <si>
    <t>Taxa Representativa de Incidencia de Impostos</t>
  </si>
  <si>
    <t>REFERÊNCIAS:</t>
  </si>
  <si>
    <t>Fórmula de cálculo do BDI: Relatório do Acordão n° 2.622/2013 - TCU / Plenário</t>
  </si>
  <si>
    <t>CUSTOS INDIRETOS, LUCROS E TRIBUTOS</t>
  </si>
  <si>
    <t>PARA SIMPLES AQUISIÇÃO DE SERVIÇOS</t>
  </si>
  <si>
    <t>Anexo C3 - PARAMETROS PARA COMPOSIÇÃO DO BDI</t>
  </si>
  <si>
    <t>Anexo C5 - PLANILHA RESUMO - CUSTO DOS SERVIÇOS</t>
  </si>
  <si>
    <t>Despesas Administrativas / Operacionais (Conforme parâmetros Acordão TCU nº 2.369/2011)</t>
  </si>
  <si>
    <t>Lucro (Conforme parâmetros Acordão TCU nº 2.369/2011)</t>
  </si>
  <si>
    <t xml:space="preserve">METODOLOGIAS ADOTADAS </t>
  </si>
  <si>
    <t>Parâmetros Iniciais</t>
  </si>
  <si>
    <t>A - Lotes a serem licitados</t>
  </si>
  <si>
    <t>B - Serviços as serem contratados</t>
  </si>
  <si>
    <t>METODOLOGIA ADOTADA PARA CUSTO DOS EQUIPAMENTOS/VEÍCULOS</t>
  </si>
  <si>
    <t>METODOLOGIA ADOTADA PARA CUSTO DOS POSTOS DE TRABALHO</t>
  </si>
  <si>
    <t>A - Turnos de Trabalho</t>
  </si>
  <si>
    <t>F - Ocorrência de Horas Extras</t>
  </si>
  <si>
    <t>NÃO</t>
  </si>
  <si>
    <t>Calculo do ADICIONAL NOTURNO - 20%</t>
  </si>
  <si>
    <t>A - Formula p/ calculo do Adicional noturno - 20%</t>
  </si>
  <si>
    <t>ANEXO C2 - PLANILHA MEMORIA DE CALCULO</t>
  </si>
  <si>
    <t>1 - PESSOAL REMUNERAÇÃO E ENCARGOS</t>
  </si>
  <si>
    <t>2 - MAT, FERRAMENTAS e UTENSÍLIOS</t>
  </si>
  <si>
    <t>6 - Custos Variáveis dos Equipamentos (Hora Improdutiva)</t>
  </si>
  <si>
    <t>A - DIMENSIONAMENTO</t>
  </si>
  <si>
    <t>Qtde de Equipamentos</t>
  </si>
  <si>
    <t>Qtde Horas
Produtiva</t>
  </si>
  <si>
    <t>Qtde Horas
Improdutiva</t>
  </si>
  <si>
    <t>Vb/equip</t>
  </si>
  <si>
    <t>C.H.P.</t>
  </si>
  <si>
    <t>C.H.I.</t>
  </si>
  <si>
    <t>CUSTOS - EQUIPAMENTOS/VEÍCULOS</t>
  </si>
  <si>
    <t>A - CUSTO HORÁRIO PRODUTIVO/IMPRODUTIVO</t>
  </si>
  <si>
    <t>COMPOSIÇÃO</t>
  </si>
  <si>
    <t>Chassi (1)</t>
  </si>
  <si>
    <t>Componente A (2)</t>
  </si>
  <si>
    <t>Componente B (3)</t>
  </si>
  <si>
    <t>Componente C (4)</t>
  </si>
  <si>
    <t>Componente D (5)</t>
  </si>
  <si>
    <t>Componente E (6)</t>
  </si>
  <si>
    <t>Componente F (7)</t>
  </si>
  <si>
    <t>Componente G (8)</t>
  </si>
  <si>
    <t>VALOR DE AQUISIÇÃO (1+2+3+4+5+6+7+8)</t>
  </si>
  <si>
    <t>POTÊNCIA</t>
  </si>
  <si>
    <t>Potência - CV</t>
  </si>
  <si>
    <t>Potência - HP</t>
  </si>
  <si>
    <t>POTÊNCIA DO EQUIP. (kW)</t>
  </si>
  <si>
    <t>VALOR RESIDUAL (Tabela 4.1 Sinapi)</t>
  </si>
  <si>
    <t>TAXA DE JUROS AO ANO</t>
  </si>
  <si>
    <t>VIDA ÚTIL em anos  (Tabela 4.1 Sinapi)</t>
  </si>
  <si>
    <t>HORAS TRABALHADAS ANO  (Tabela 4.1 Sinapi)</t>
  </si>
  <si>
    <t>FATOR HORAS DISPONÍVEIS  (Sinapi)</t>
  </si>
  <si>
    <t>COEFICIENTE DE MANUTENÇÃO  (Tabela 4.1 Sinapi)</t>
  </si>
  <si>
    <t>TIPO DE COMBUSTÍVEL</t>
  </si>
  <si>
    <t>Diesel</t>
  </si>
  <si>
    <t>Gasolina</t>
  </si>
  <si>
    <t>CONSUMO DE TABELA  (Tabela 4.4 Sinapi)</t>
  </si>
  <si>
    <t>DEPRECIAÇÃO (R$/h) - (1)</t>
  </si>
  <si>
    <t>OPORTUNIDADE DE CAPITAL (R$/h) - (2)</t>
  </si>
  <si>
    <t>CUSTO DE MANUTENÇÃO (R$/h) - (3)</t>
  </si>
  <si>
    <t>CUSTO DE OPERAÇÃO (R$/h) - (4)</t>
  </si>
  <si>
    <t>PRODUTIVO (CHP) - (1+2+3+4)</t>
  </si>
  <si>
    <t>IMPRODUTIVO (CHI) - (1+2)</t>
  </si>
  <si>
    <t>B - CUSTO MENSAL P/ OPERAÇÃO DO EQUIPAMENTO</t>
  </si>
  <si>
    <t>IMPOSTOS/LIC.</t>
  </si>
  <si>
    <t>Alíquota - IPVA/DF
Apenas p/ os componentes q/ possuem motor)</t>
  </si>
  <si>
    <t>DPVAT/DF*</t>
  </si>
  <si>
    <t>Licenciamento/DF**</t>
  </si>
  <si>
    <t>GPS</t>
  </si>
  <si>
    <t>Contrato 60 meses</t>
  </si>
  <si>
    <t>Mensalidade</t>
  </si>
  <si>
    <t>Tamanho/Área</t>
  </si>
  <si>
    <t>"((4x2)+(0,5x0,6))x2lados"</t>
  </si>
  <si>
    <t>"((3x1)+(0,5x0,6))x2lados"</t>
  </si>
  <si>
    <t>Frequência de Troca</t>
  </si>
  <si>
    <t>Custo/m²</t>
  </si>
  <si>
    <t>Custo Mensal</t>
  </si>
  <si>
    <t>* DPVAT-2019: para veículos, R$ 16,21, para Ônibus, R$ 37,90, para furgão, R$ 25,08, para mototriciclo, R$ 84,58 e para Caminhões/Equipamentos, R$ 16,77 (Reboque e semirreboque isentos)</t>
  </si>
  <si>
    <t>** Licenciamento 2019/DF: R$ 72,85</t>
  </si>
  <si>
    <t>Custo Unitário
Atualizado</t>
  </si>
  <si>
    <t>Litro</t>
  </si>
  <si>
    <t>Pá Quadrada</t>
  </si>
  <si>
    <t>3 - Custos Fixos c/ Equipamentos
(Seguro Casco, IPVA, DPVAT, Licenciamento, GPS e Programação Visual)</t>
  </si>
  <si>
    <t>4 - Custos Variáveis dos Equipamentos (Hora Produtiva)</t>
  </si>
  <si>
    <t>5 - Custos Variáveis dos Equipamentos (Hora Improdutiva)</t>
  </si>
  <si>
    <t>(4) Dias efetivos trabalhados no mês</t>
  </si>
  <si>
    <t>(6) Trecho a percorrer por viagem</t>
  </si>
  <si>
    <t>(7) Trecho a percorrer no mês
= [(6)x(5)x(4)x(2)]</t>
  </si>
  <si>
    <t>(8) Velocidade média por percurso</t>
  </si>
  <si>
    <t>(9) Tempo necessário por percurso
= [(6)/(8)]</t>
  </si>
  <si>
    <t>3 - EQUIPAMENTOS - RESUMO</t>
  </si>
  <si>
    <t>UNID.</t>
  </si>
  <si>
    <t>Descrição do Posto</t>
  </si>
  <si>
    <t>Encargos Complementares</t>
  </si>
  <si>
    <t>Horas</t>
  </si>
  <si>
    <t>[1]
Salário
(hora)</t>
  </si>
  <si>
    <r>
      <t xml:space="preserve">         Onde: </t>
    </r>
    <r>
      <rPr>
        <i/>
        <sz val="12"/>
        <color rgb="FF000000"/>
        <rFont val="Calibri"/>
        <family val="2"/>
        <scheme val="minor"/>
      </rPr>
      <t xml:space="preserve"> Ad.</t>
    </r>
    <r>
      <rPr>
        <i/>
        <vertAlign val="subscript"/>
        <sz val="12"/>
        <color rgb="FF000000"/>
        <rFont val="Calibri"/>
        <family val="2"/>
        <scheme val="minor"/>
      </rPr>
      <t>noturno</t>
    </r>
    <r>
      <rPr>
        <i/>
        <sz val="12"/>
        <color rgb="FF000000"/>
        <rFont val="Calibri"/>
        <family val="2"/>
        <scheme val="minor"/>
      </rPr>
      <t xml:space="preserve"> - Adicional noturno</t>
    </r>
    <r>
      <rPr>
        <sz val="12"/>
        <color rgb="FF000000"/>
        <rFont val="Calibri"/>
        <family val="2"/>
        <scheme val="minor"/>
      </rPr>
      <t xml:space="preserve">; </t>
    </r>
    <r>
      <rPr>
        <i/>
        <sz val="12"/>
        <color rgb="FF000000"/>
        <rFont val="Calibri"/>
        <family val="2"/>
        <scheme val="minor"/>
      </rPr>
      <t>S</t>
    </r>
    <r>
      <rPr>
        <sz val="12"/>
        <color rgb="FF000000"/>
        <rFont val="Calibri"/>
        <family val="2"/>
        <scheme val="minor"/>
      </rPr>
      <t xml:space="preserve"> - Salário;</t>
    </r>
    <r>
      <rPr>
        <i/>
        <sz val="12"/>
        <color rgb="FF000000"/>
        <rFont val="Calibri"/>
        <family val="2"/>
        <scheme val="minor"/>
      </rPr>
      <t xml:space="preserve"> jornada</t>
    </r>
    <r>
      <rPr>
        <i/>
        <vertAlign val="subscript"/>
        <sz val="12"/>
        <color rgb="FF000000"/>
        <rFont val="Calibri"/>
        <family val="2"/>
        <scheme val="minor"/>
      </rPr>
      <t>mês</t>
    </r>
    <r>
      <rPr>
        <sz val="12"/>
        <color rgb="FF000000"/>
        <rFont val="Calibri"/>
        <family val="2"/>
        <scheme val="minor"/>
      </rPr>
      <t xml:space="preserve"> - Jornada trabalha no mês (7,33 horas x 26 dias);</t>
    </r>
    <r>
      <rPr>
        <i/>
        <sz val="12"/>
        <color rgb="FF000000"/>
        <rFont val="Calibri"/>
        <family val="2"/>
        <scheme val="minor"/>
      </rPr>
      <t xml:space="preserve"> 20%</t>
    </r>
    <r>
      <rPr>
        <sz val="12"/>
        <color rgb="FF000000"/>
        <rFont val="Calibri"/>
        <family val="2"/>
        <scheme val="minor"/>
      </rPr>
      <t xml:space="preserve"> - percentual correspondente ao adicional noturno; </t>
    </r>
    <r>
      <rPr>
        <i/>
        <sz val="12"/>
        <color rgb="FF000000"/>
        <rFont val="Calibri"/>
        <family val="2"/>
        <scheme val="minor"/>
      </rPr>
      <t>h</t>
    </r>
    <r>
      <rPr>
        <i/>
        <vertAlign val="subscript"/>
        <sz val="12"/>
        <color rgb="FF000000"/>
        <rFont val="Calibri"/>
        <family val="2"/>
        <scheme val="minor"/>
      </rPr>
      <t>d</t>
    </r>
    <r>
      <rPr>
        <vertAlign val="subscript"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- nº de horas trabalhas no dia (igual a </t>
    </r>
    <r>
      <rPr>
        <b/>
        <i/>
        <sz val="12"/>
        <color rgb="FF000000"/>
        <rFont val="Calibri"/>
        <family val="2"/>
        <scheme val="minor"/>
      </rPr>
      <t>7,33hs</t>
    </r>
    <r>
      <rPr>
        <sz val="12"/>
        <color rgb="FF000000"/>
        <rFont val="Calibri"/>
        <family val="2"/>
        <scheme val="minor"/>
      </rPr>
      <t xml:space="preserve">) e </t>
    </r>
    <r>
      <rPr>
        <i/>
        <sz val="12"/>
        <color rgb="FF000000"/>
        <rFont val="Calibri"/>
        <family val="2"/>
        <scheme val="minor"/>
      </rPr>
      <t>dias</t>
    </r>
    <r>
      <rPr>
        <i/>
        <vertAlign val="subscript"/>
        <sz val="12"/>
        <color rgb="FF000000"/>
        <rFont val="Calibri"/>
        <family val="2"/>
        <scheme val="minor"/>
      </rPr>
      <t>mês</t>
    </r>
    <r>
      <rPr>
        <sz val="12"/>
        <color rgb="FF000000"/>
        <rFont val="Calibri"/>
        <family val="2"/>
        <scheme val="minor"/>
      </rPr>
      <t xml:space="preserve"> - nº de dias trabalhados no mês (</t>
    </r>
    <r>
      <rPr>
        <b/>
        <sz val="12"/>
        <color rgb="FF000000"/>
        <rFont val="Calibri"/>
        <family val="2"/>
        <scheme val="minor"/>
      </rPr>
      <t>26 dias</t>
    </r>
    <r>
      <rPr>
        <sz val="12"/>
        <color rgb="FF000000"/>
        <rFont val="Calibri"/>
        <family val="2"/>
        <scheme val="minor"/>
      </rPr>
      <t>)</t>
    </r>
  </si>
  <si>
    <t>Custo Total 
p/ POSTO
=[(10+(4)+(5)+(6)+(7)....(13)]</t>
  </si>
  <si>
    <t>RE-DIMENSIONADO/2019</t>
  </si>
  <si>
    <t>Anexo C3 - P L A N I L H A   D E   C U S T O   D E   M Ã O   D E   O B R A</t>
  </si>
  <si>
    <t>Anexo C3 - PLANILHA DE CUSTOS EQUIPAMENTOS</t>
  </si>
  <si>
    <t>Método de Custos Horários de Equipamentos - Depreciação. Manutenção e Operação - SINAPI</t>
  </si>
  <si>
    <t>PLANILHA DE CUSTOS DE MERCADO E CUSTOS VIGENTES - EQUIPAMENTOS/VEÍCULOS/INSUMOS</t>
  </si>
  <si>
    <t>CUSTOS DE MERCADO - EQUIPAMENTOS/VEÍCULOS/INSUMOS</t>
  </si>
  <si>
    <t>Referência</t>
  </si>
  <si>
    <t>Código</t>
  </si>
  <si>
    <t>[4]
Adicional Noturno
(hora)
=[(1)X20%]</t>
  </si>
  <si>
    <t>[5]
Adicional Insalubridade 20%
(hora)
=[(sal. Mín.X20%)/ 220]X1,7343</t>
  </si>
  <si>
    <t>[6]
Adicional Insalubridade 40%
(hora)
=[(sal. Mín.X40%)/ 220]X1,7343</t>
  </si>
  <si>
    <t>(1) - Total</t>
  </si>
  <si>
    <r>
      <t xml:space="preserve">Total de Horas
</t>
    </r>
    <r>
      <rPr>
        <b/>
        <sz val="9"/>
        <rFont val="Arial"/>
        <family val="2"/>
      </rPr>
      <t>=[(1) X 26,07 X 7,33]</t>
    </r>
  </si>
  <si>
    <t>Anexo C2 - MEMORIAL DE CÁLCULO - RE-DIMENSIONADO/2019</t>
  </si>
  <si>
    <t>Anexo C1 - PLANILHA PRINCIPAL - RE-DIMENSIONADO/2019</t>
  </si>
  <si>
    <t>ANEXO C - PLANILHA DE CUSTOS EQUIPAMENTOS</t>
  </si>
  <si>
    <t>DATA</t>
  </si>
  <si>
    <t>[3]
jornada de trabalho
=[7,33 horas x 26,07 dias]</t>
  </si>
  <si>
    <t>VE001</t>
  </si>
  <si>
    <t xml:space="preserve"> Caminhão trucado poliguindaste duplo</t>
  </si>
  <si>
    <t>Caminhão Carroceria Aberta c/ braço munk</t>
  </si>
  <si>
    <t>Garfo</t>
  </si>
  <si>
    <t xml:space="preserve">Chassi Caminhão PBT 23.000Kg 6x2 Pot. 286CV </t>
  </si>
  <si>
    <t xml:space="preserve">Chassi Caminhão PBT 16.000kg 4x2 Pot. 230CV </t>
  </si>
  <si>
    <t>Poliguindaste Double</t>
  </si>
  <si>
    <t>Rastreador GPS c/ botão de acionamento</t>
  </si>
  <si>
    <t>Guindauto Hidráulico Cap.6.200Kg, M.máx.Carga 23T, Alc. 14 metros</t>
  </si>
  <si>
    <t>Caçamba Brooks  5 m³</t>
  </si>
  <si>
    <t>P1  - COLETA E TRANSPORTE MECANIZADO DE ENTULHO</t>
  </si>
  <si>
    <t>Veículo Caminhão trucado poliguindaste duplo</t>
  </si>
  <si>
    <t>1 - Mão de Obra c/ Encargos Complementares</t>
  </si>
  <si>
    <t>P-2 - COLETA E TRANSPORTE MANUAL DE RESIDUOS VOLUMOSOS E PODAS</t>
  </si>
  <si>
    <t>P-3 - COLETA E TRANSPORTE DE ANIMAIS MORTOS</t>
  </si>
  <si>
    <t>Veículo Caminhão Chassi carroceria c/ braço munk</t>
  </si>
  <si>
    <t>Lote 1 - 1ª Etapa</t>
  </si>
  <si>
    <t>P-1 - COLETA E TRANSPORTE MECÂNIZADO DE ENTULHO</t>
  </si>
  <si>
    <t>SIM</t>
  </si>
  <si>
    <t>; e</t>
  </si>
  <si>
    <t>B - Feriados 2018</t>
  </si>
  <si>
    <t xml:space="preserve">mês </t>
  </si>
  <si>
    <t>Feriado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</si>
  <si>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</si>
  <si>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</si>
  <si>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</si>
  <si>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</si>
  <si>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</si>
  <si>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</si>
  <si>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</si>
  <si>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</si>
  <si>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</si>
  <si>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</si>
  <si>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</si>
  <si>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</si>
  <si>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Observação: excluem 1º de janeiro, 1º de maio, Sexta-Feira da Paixão e 25 de Dezembro</t>
  </si>
  <si>
    <t>Quant ano</t>
  </si>
  <si>
    <t>Meses</t>
  </si>
  <si>
    <t>Quant./mês</t>
  </si>
  <si>
    <t>Ref.</t>
  </si>
  <si>
    <t>Ajudante</t>
  </si>
  <si>
    <t>Motorista</t>
  </si>
  <si>
    <t>Proporcional aos Feriados de Tiradentes (21/04), Independência (07/09), N.S. Aparecida (12/10), Finados (02/11), Proclamação da Republica (15/11) e Consciência Negra (20/11)</t>
  </si>
  <si>
    <t>C - Estimativa de Horas Extras a partir dos feriados</t>
  </si>
  <si>
    <t>Salário (R$/hora)</t>
  </si>
  <si>
    <t>2º Turno Noturno</t>
  </si>
  <si>
    <t>Dimensionamento dos veículos</t>
  </si>
  <si>
    <t>(1) -Quantidade no 1º TURNO</t>
  </si>
  <si>
    <t>Equipe Padrão de Coleta</t>
  </si>
  <si>
    <t>Número de equipes</t>
  </si>
  <si>
    <t>nº de veículos</t>
  </si>
  <si>
    <t>nº de equipes</t>
  </si>
  <si>
    <t>1 - EQUIPAMENTOS/VEÍCULOS</t>
  </si>
  <si>
    <t>Execução do Serviço</t>
  </si>
  <si>
    <t>Equipe/mês</t>
  </si>
  <si>
    <t>2 - PESSOAL</t>
  </si>
  <si>
    <t>3 - MATERIAIS - UTENSÍLIOS, FERRAMENTAS E OUTROS</t>
  </si>
  <si>
    <t>(1) nº de ajudantes por equipe padrão de coleta de animais mortos</t>
  </si>
  <si>
    <t>(2) nº de ajudante no 1º turno Diurno
=[nº de equipes X (1)]</t>
  </si>
  <si>
    <t>(2) Viagens por veículo (práticado)</t>
  </si>
  <si>
    <t>(3)  Capacidade transportada por veículo</t>
  </si>
  <si>
    <t>(5) nº de veículos necessários para demanda prevista
=(1)/[(2)x(3)x(4)]</t>
  </si>
  <si>
    <t xml:space="preserve">(10) Tempo médio utilizado c/ motor ligado p/ içamento e descarga </t>
  </si>
  <si>
    <t>(11) Quantidade de horas "PRODUTIVAS" no mês
= {[(9)+(10)]x(2)x(4)x(5)}</t>
  </si>
  <si>
    <t>(12) Quantidade de horas "IMPRODUTIVAS" no mês
= {['7,33hs efet./dia' X (4)X(5)] - (11)}</t>
  </si>
  <si>
    <t>(1) -Quantidade no 2º TURNO NOTURNO</t>
  </si>
  <si>
    <t xml:space="preserve"> </t>
  </si>
  <si>
    <r>
      <rPr>
        <b/>
        <sz val="10"/>
        <rFont val="Arial"/>
        <family val="2"/>
      </rPr>
      <t>P1</t>
    </r>
    <r>
      <rPr>
        <sz val="10"/>
        <rFont val="Arial"/>
        <family val="2"/>
      </rPr>
      <t xml:space="preserve"> - COLETA E TRANSPORTE MECÂNIZADO DE ENTULHO</t>
    </r>
  </si>
  <si>
    <r>
      <t>P2</t>
    </r>
    <r>
      <rPr>
        <sz val="10"/>
        <rFont val="Arial"/>
        <family val="2"/>
      </rPr>
      <t xml:space="preserve"> - COLETA E TRANSPORTE MANUAL DE RESIDUOS VOLUMOSOS E PODAS</t>
    </r>
  </si>
  <si>
    <r>
      <rPr>
        <b/>
        <sz val="10"/>
        <rFont val="Arial"/>
        <family val="2"/>
      </rPr>
      <t>P3</t>
    </r>
    <r>
      <rPr>
        <sz val="10"/>
        <rFont val="Arial"/>
        <family val="2"/>
      </rPr>
      <t xml:space="preserve"> - COLETA E TRANSPORTE DE ANIMAIS MORTOS</t>
    </r>
  </si>
  <si>
    <t>Equipe</t>
  </si>
  <si>
    <t>EQUIPE/MÊS</t>
  </si>
  <si>
    <t>Quantidade Estimada p/ o Serviço = nº de equipe p/ mês</t>
  </si>
  <si>
    <t>PREÇO C/ IMPOSTOS POR EQUIPE (R$/EQUIP)</t>
  </si>
  <si>
    <t>PREÇO C/ IMPOSTOS POR EQUIPE (R$/Equipe)</t>
  </si>
  <si>
    <t>Preço Unitário</t>
  </si>
  <si>
    <t>Preço Total
Mensal</t>
  </si>
  <si>
    <t>Vassoura 40 cm com cabo</t>
  </si>
  <si>
    <t>Adesivo Lateral em PVC - Programação Visual</t>
  </si>
  <si>
    <t>m²</t>
  </si>
  <si>
    <t>Garfo Forcado</t>
  </si>
  <si>
    <t xml:space="preserve">Rastreador GPS </t>
  </si>
  <si>
    <t>Custo Unitário</t>
  </si>
  <si>
    <t>Diurno</t>
  </si>
  <si>
    <t>Noturno</t>
  </si>
  <si>
    <t>2º Turno</t>
  </si>
  <si>
    <t>1º Turno</t>
  </si>
  <si>
    <t>Calendário oficial do DF 2019</t>
  </si>
  <si>
    <t>PREÇO DO COMBUSTÍVEL (Ref. ANP-DF de 07/07/2019 a 13/07/2019)</t>
  </si>
  <si>
    <t>Unidades</t>
  </si>
  <si>
    <t>Residual</t>
  </si>
  <si>
    <t>Vida Útil - anos</t>
  </si>
  <si>
    <t>Depreciação</t>
  </si>
  <si>
    <t>Total - 1</t>
  </si>
  <si>
    <t>2 - EQUIPAMENTOS - CUSTOS C/ MANUTENÇÃO</t>
  </si>
  <si>
    <t>Coeficiente K</t>
  </si>
  <si>
    <t>Total - 2</t>
  </si>
  <si>
    <t>Custo Unitário (1+2)</t>
  </si>
  <si>
    <t>CAÇAMBA BROOKS 5m³</t>
  </si>
  <si>
    <t>VE002</t>
  </si>
  <si>
    <t>VE003</t>
  </si>
  <si>
    <t>Caminhão Carroceria Aberta</t>
  </si>
  <si>
    <t>Veículo Carroceria Aberta</t>
  </si>
  <si>
    <t>P- 3 - COLETA E TRANSPORTE DE ANIMAIS MORTOS</t>
  </si>
  <si>
    <t>(10) Tempo médio utilizado c/ motor ligado p/ içamento e descarga de caçambas</t>
  </si>
  <si>
    <t>(1) nº de ajudantes por equipe padrão de coleta e transporte mecanizado de entulho</t>
  </si>
  <si>
    <t>(1) nº de ajudantes por equipe padrão de coleta e transporte manual de resíduos volumosos e podas</t>
  </si>
  <si>
    <t>(10) Tempo médio utilizado c/ motor ligado p/ içamento e descarga da caçamba</t>
  </si>
  <si>
    <t>(2) Viagens por veículo (estimado)</t>
  </si>
  <si>
    <t>Carroceria Fixa Aberta de Madeira p/ Transporte</t>
  </si>
  <si>
    <t>TOTALIZAÇÃO - ANUAL (12 MESES)</t>
  </si>
  <si>
    <t>TOTALIZAÇÃO - CINCO ANOS (60 MESES)</t>
  </si>
  <si>
    <t>1 - EQUIPAMENTOS - CUSTOS DE DEPRECIAÇÃO</t>
  </si>
  <si>
    <t>Preço Unitário (aquisição)</t>
  </si>
  <si>
    <t>E - Encargos Complementares</t>
  </si>
  <si>
    <t>Caçamba Brooks 5m³</t>
  </si>
  <si>
    <t>CUSTOS - EQUIPAMENTOS - CAÇAMBA BROOKS 5M³</t>
  </si>
  <si>
    <t xml:space="preserve">Poliguindaste Double </t>
  </si>
  <si>
    <t xml:space="preserve">Carroceria Fixa Aberta de Madeira p/ Transporte Tam.2,5x6x0,5metros </t>
  </si>
  <si>
    <t xml:space="preserve">Carroceria Fixa Aberta de Madeira p/ Transporte </t>
  </si>
  <si>
    <t xml:space="preserve">Guindauto Hidráulico Cap.6.200Kg, M.máx.Carga 23T, Alc. 14 metros </t>
  </si>
  <si>
    <t>Rastreador GPS</t>
  </si>
  <si>
    <t xml:space="preserve">[2]
Código
</t>
  </si>
  <si>
    <t xml:space="preserve">[7]
Auxílio Alimentação
</t>
  </si>
  <si>
    <t xml:space="preserve">[8]
Transporte
</t>
  </si>
  <si>
    <t xml:space="preserve">[9]
Exames
</t>
  </si>
  <si>
    <t xml:space="preserve">[10]
Seguro
</t>
  </si>
  <si>
    <t xml:space="preserve">[11]
Ferramentas
</t>
  </si>
  <si>
    <t xml:space="preserve">[12]
EPI
</t>
  </si>
  <si>
    <t>[13]
Curso de Capacitação</t>
  </si>
  <si>
    <t>D - Recursos humanos necessários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</si>
</sst>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_);_(* \(#,##0\);_(* &quot;-&quot;_);_(@_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0.0%"/>
    <numFmt numFmtId="169" formatCode="_(* #,##0_);_(* \(#,##0\);_(* &quot;-&quot;??_);_(@_)"/>
    <numFmt numFmtId="170" formatCode="_(&quot;Cr$&quot;* #,##0_);_(&quot;Cr$&quot;* \(#,##0\);_(&quot;Cr$&quot;* &quot;-&quot;_);_(@_)"/>
    <numFmt numFmtId="171" formatCode="&quot;R$&quot;\ #,##0.00"/>
    <numFmt numFmtId="172" formatCode="_(* #,##0.0000_);_(* \(#,##0.0000\);_(* &quot;-&quot;??_);_(@_)"/>
    <numFmt numFmtId="173" formatCode="#,##0&quot; meses&quot;"/>
    <numFmt numFmtId="174" formatCode="#,##0.00&quot; h&quot;"/>
    <numFmt numFmtId="175" formatCode="[$-416]d\-mmm\-yy;@"/>
    <numFmt numFmtId="176" formatCode="d&quot; de &quot;mmm&quot; de &quot;yy"/>
    <numFmt numFmtId="177" formatCode="\$#,##0\ ;\(\$#,##0\)"/>
    <numFmt numFmtId="178" formatCode="_-* #,##0.00\ [$€]_-;\-* #,##0.00\ [$€]_-;_-* &quot;-&quot;??\ [$€]_-;_-@_-"/>
    <numFmt numFmtId="179" formatCode="&quot;R$&quot;#,##0.00"/>
    <numFmt numFmtId="180" formatCode="0.0"/>
    <numFmt numFmtId="181" formatCode="&quot;R$ &quot;#,##0.00_);[Red]\(&quot;R$ &quot;#,##0.00\)"/>
    <numFmt numFmtId="182" formatCode="_(&quot;R$&quot;* #,##0.00_);_(&quot;R$&quot;* \(#,##0.00\);_(&quot;R$&quot;* &quot;-&quot;??_);_(@_)"/>
    <numFmt numFmtId="183" formatCode="_-* #,##0.00_-;\-* #,##0.00_-;_-* \-??_-;_-@_-"/>
    <numFmt numFmtId="184" formatCode="&quot;R$&quot;#,##0.00_);[Red]\(&quot;R$&quot;#,##0.00\)"/>
    <numFmt numFmtId="185" formatCode="\$#,##0.00\ ;\(\$#,##0.00\)"/>
    <numFmt numFmtId="186" formatCode="#,##0.0;[Red]\-#,##0.0"/>
    <numFmt numFmtId="187" formatCode="mmm/yyyy"/>
    <numFmt numFmtId="188" formatCode="#,##0.00&quot; m² &quot;"/>
    <numFmt numFmtId="189" formatCode="#,##0&quot; vezes/ano &quot;"/>
    <numFmt numFmtId="190" formatCode="&quot;R$&quot;#,##0.000"/>
    <numFmt numFmtId="191" formatCode="&quot;R$&quot;\ #,##0.000"/>
    <numFmt numFmtId="192" formatCode="#,##0\ &quot; vg/veíc. &quot;"/>
    <numFmt numFmtId="193" formatCode="#,##0\ &quot; veículo(s) &quot;"/>
    <numFmt numFmtId="194" formatCode="#,##0\ &quot; km/vg &quot;"/>
    <numFmt numFmtId="195" formatCode="#,##0\ &quot; km/mês &quot;"/>
    <numFmt numFmtId="196" formatCode="#,##0\ &quot; km/h &quot;"/>
    <numFmt numFmtId="197" formatCode="#,##0.00\ &quot; h/vg &quot;"/>
    <numFmt numFmtId="198" formatCode="#,##0\ &quot; h/mês &quot;"/>
    <numFmt numFmtId="199" formatCode="#,##0\ &quot; dias/mês &quot;"/>
    <numFmt numFmtId="200" formatCode="#,##0."/>
    <numFmt numFmtId="201" formatCode="\$#.00"/>
    <numFmt numFmtId="202" formatCode="\$#."/>
    <numFmt numFmtId="203" formatCode="_([$€-2]* #,##0.00_);_([$€-2]* \(#,##0.00\);_([$€-2]* &quot;-&quot;??_)"/>
    <numFmt numFmtId="204" formatCode="#.00"/>
    <numFmt numFmtId="205" formatCode="%#.00"/>
    <numFmt numFmtId="206" formatCode="#,##0.00&quot; h/mês&quot;"/>
    <numFmt numFmtId="207" formatCode="#,##0.00&quot; hs/mês &quot;"/>
    <numFmt numFmtId="208" formatCode="#,##0.00\ &quot; t/veíc. &quot;"/>
    <numFmt numFmtId="209" formatCode="#,##0&quot; veículos &quot;"/>
    <numFmt numFmtId="210" formatCode="#,##0&quot; equipes &quot;"/>
    <numFmt numFmtId="211" formatCode="#,##0&quot; equipe/mês&quot;"/>
    <numFmt numFmtId="212" formatCode="#,##0&quot; posto &quot;"/>
    <numFmt numFmtId="213" formatCode="#,##0&quot; postos &quot;"/>
    <numFmt numFmtId="214" formatCode="#,##0\ &quot; equipe/mês &quot;"/>
  </numFmts>
  <fonts count="1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u/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2"/>
      <color indexed="24"/>
      <name val="Arial"/>
      <family val="2"/>
    </font>
    <font>
      <sz val="12"/>
      <color rgb="FF9999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</font>
    <font>
      <sz val="12"/>
      <name val="Times New Roman"/>
      <family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MS Sans Serif"/>
      <family val="2"/>
    </font>
    <font>
      <sz val="7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8"/>
      <name val="Times New Roman"/>
      <family val="1"/>
    </font>
    <font>
      <sz val="10"/>
      <name val="Lucida Sans Unicode"/>
      <family val="2"/>
    </font>
    <font>
      <sz val="7.5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vertAlign val="subscript"/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u/>
      <sz val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724">
    <xf numFmtId="0" fontId="0" fillId="0" borderId="0"/>
    <xf numFmtId="165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0" fontId="25" fillId="0" borderId="0"/>
    <xf numFmtId="0" fontId="21" fillId="0" borderId="0"/>
    <xf numFmtId="0" fontId="21" fillId="0" borderId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4" fontId="42" fillId="0" borderId="0" applyNumberFormat="0" applyFont="0" applyFill="0" applyBorder="0" applyAlignment="0" applyProtection="0">
      <alignment vertical="center" wrapText="1"/>
      <protection locked="0"/>
    </xf>
    <xf numFmtId="166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177" fontId="41" fillId="0" borderId="0" applyFont="0" applyFill="0" applyBorder="0" applyAlignment="0" applyProtection="0"/>
    <xf numFmtId="4" fontId="41" fillId="0" borderId="0">
      <alignment vertical="center" wrapText="1"/>
      <protection locked="0"/>
    </xf>
    <xf numFmtId="4" fontId="41" fillId="0" borderId="0">
      <alignment vertical="center" wrapText="1"/>
      <protection locked="0"/>
    </xf>
    <xf numFmtId="0" fontId="18" fillId="0" borderId="0"/>
    <xf numFmtId="0" fontId="19" fillId="0" borderId="0"/>
    <xf numFmtId="0" fontId="43" fillId="0" borderId="0"/>
    <xf numFmtId="0" fontId="1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9" fillId="0" borderId="0"/>
    <xf numFmtId="4" fontId="41" fillId="0" borderId="0">
      <alignment vertical="center" wrapText="1"/>
      <protection locked="0"/>
    </xf>
    <xf numFmtId="0" fontId="43" fillId="0" borderId="0"/>
    <xf numFmtId="0" fontId="19" fillId="0" borderId="0"/>
    <xf numFmtId="0" fontId="43" fillId="0" borderId="0"/>
    <xf numFmtId="0" fontId="19" fillId="0" borderId="0"/>
    <xf numFmtId="0" fontId="43" fillId="0" borderId="0"/>
    <xf numFmtId="4" fontId="42" fillId="0" borderId="0">
      <alignment vertical="center" wrapText="1"/>
      <protection locked="0"/>
    </xf>
    <xf numFmtId="9" fontId="42" fillId="0" borderId="0" applyFont="0" applyFill="0" applyBorder="0" applyAlignment="0" applyProtection="0">
      <alignment vertical="center" wrapText="1"/>
      <protection locked="0"/>
    </xf>
    <xf numFmtId="10" fontId="42" fillId="0" borderId="0" applyFont="0" applyFill="0" applyBorder="0" applyAlignment="0" applyProtection="0">
      <alignment vertical="center" wrapText="1"/>
      <protection locked="0"/>
    </xf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42" fillId="0" borderId="0" applyFont="0" applyFill="0" applyBorder="0" applyAlignment="0" applyProtection="0">
      <alignment vertical="center" wrapText="1"/>
      <protection locked="0"/>
    </xf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42" fillId="0" borderId="0" applyFont="0" applyFill="0" applyBorder="0" applyAlignment="0" applyProtection="0">
      <alignment vertical="center" wrapText="1"/>
      <protection locked="0"/>
    </xf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3" fontId="4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17" fillId="0" borderId="0"/>
    <xf numFmtId="169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38" fillId="0" borderId="0"/>
    <xf numFmtId="0" fontId="17" fillId="0" borderId="0"/>
    <xf numFmtId="0" fontId="17" fillId="0" borderId="0"/>
    <xf numFmtId="0" fontId="19" fillId="0" borderId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 wrapText="1"/>
      <protection locked="0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0" fillId="0" borderId="0">
      <alignment vertical="center"/>
    </xf>
    <xf numFmtId="9" fontId="50" fillId="0" borderId="0" applyFont="0" applyFill="0" applyBorder="0" applyAlignment="0" applyProtection="0"/>
    <xf numFmtId="0" fontId="16" fillId="0" borderId="0"/>
    <xf numFmtId="167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82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8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9" fillId="0" borderId="0" applyFont="0" applyFill="0" applyBorder="0" applyAlignment="0" applyProtection="0"/>
    <xf numFmtId="0" fontId="51" fillId="0" borderId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3" fontId="5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48" fillId="0" borderId="0" applyNumberFormat="0" applyFill="0" applyBorder="0" applyAlignment="0" applyProtection="0"/>
    <xf numFmtId="0" fontId="13" fillId="0" borderId="0"/>
    <xf numFmtId="0" fontId="19" fillId="0" borderId="0"/>
    <xf numFmtId="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0" applyNumberFormat="0" applyBorder="0" applyAlignment="0" applyProtection="0"/>
    <xf numFmtId="0" fontId="38" fillId="40" borderId="0" applyNumberFormat="0" applyBorder="0" applyAlignment="0" applyProtection="0"/>
    <xf numFmtId="0" fontId="12" fillId="17" borderId="0" applyNumberFormat="0" applyBorder="0" applyAlignment="0" applyProtection="0"/>
    <xf numFmtId="0" fontId="38" fillId="40" borderId="0" applyNumberFormat="0" applyBorder="0" applyAlignment="0" applyProtection="0"/>
    <xf numFmtId="0" fontId="12" fillId="17" borderId="0" applyNumberFormat="0" applyBorder="0" applyAlignment="0" applyProtection="0"/>
    <xf numFmtId="0" fontId="38" fillId="40" borderId="0" applyNumberFormat="0" applyBorder="0" applyAlignment="0" applyProtection="0"/>
    <xf numFmtId="0" fontId="12" fillId="17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44" fillId="17" borderId="0" applyNumberFormat="0" applyBorder="0" applyAlignment="0" applyProtection="0"/>
    <xf numFmtId="0" fontId="38" fillId="40" borderId="0" applyNumberFormat="0" applyBorder="0" applyAlignment="0" applyProtection="0"/>
    <xf numFmtId="0" fontId="12" fillId="21" borderId="0" applyNumberFormat="0" applyBorder="0" applyAlignment="0" applyProtection="0"/>
    <xf numFmtId="0" fontId="38" fillId="41" borderId="0" applyNumberFormat="0" applyBorder="0" applyAlignment="0" applyProtection="0"/>
    <xf numFmtId="0" fontId="12" fillId="21" borderId="0" applyNumberFormat="0" applyBorder="0" applyAlignment="0" applyProtection="0"/>
    <xf numFmtId="0" fontId="38" fillId="41" borderId="0" applyNumberFormat="0" applyBorder="0" applyAlignment="0" applyProtection="0"/>
    <xf numFmtId="0" fontId="12" fillId="21" borderId="0" applyNumberFormat="0" applyBorder="0" applyAlignment="0" applyProtection="0"/>
    <xf numFmtId="0" fontId="38" fillId="41" borderId="0" applyNumberFormat="0" applyBorder="0" applyAlignment="0" applyProtection="0"/>
    <xf numFmtId="0" fontId="12" fillId="2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44" fillId="21" borderId="0" applyNumberFormat="0" applyBorder="0" applyAlignment="0" applyProtection="0"/>
    <xf numFmtId="0" fontId="38" fillId="41" borderId="0" applyNumberFormat="0" applyBorder="0" applyAlignment="0" applyProtection="0"/>
    <xf numFmtId="0" fontId="12" fillId="25" borderId="0" applyNumberFormat="0" applyBorder="0" applyAlignment="0" applyProtection="0"/>
    <xf numFmtId="0" fontId="38" fillId="42" borderId="0" applyNumberFormat="0" applyBorder="0" applyAlignment="0" applyProtection="0"/>
    <xf numFmtId="0" fontId="12" fillId="25" borderId="0" applyNumberFormat="0" applyBorder="0" applyAlignment="0" applyProtection="0"/>
    <xf numFmtId="0" fontId="38" fillId="42" borderId="0" applyNumberFormat="0" applyBorder="0" applyAlignment="0" applyProtection="0"/>
    <xf numFmtId="0" fontId="12" fillId="25" borderId="0" applyNumberFormat="0" applyBorder="0" applyAlignment="0" applyProtection="0"/>
    <xf numFmtId="0" fontId="38" fillId="42" borderId="0" applyNumberFormat="0" applyBorder="0" applyAlignment="0" applyProtection="0"/>
    <xf numFmtId="0" fontId="12" fillId="25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44" fillId="25" borderId="0" applyNumberFormat="0" applyBorder="0" applyAlignment="0" applyProtection="0"/>
    <xf numFmtId="0" fontId="38" fillId="42" borderId="0" applyNumberFormat="0" applyBorder="0" applyAlignment="0" applyProtection="0"/>
    <xf numFmtId="0" fontId="12" fillId="29" borderId="0" applyNumberFormat="0" applyBorder="0" applyAlignment="0" applyProtection="0"/>
    <xf numFmtId="0" fontId="38" fillId="43" borderId="0" applyNumberFormat="0" applyBorder="0" applyAlignment="0" applyProtection="0"/>
    <xf numFmtId="0" fontId="12" fillId="29" borderId="0" applyNumberFormat="0" applyBorder="0" applyAlignment="0" applyProtection="0"/>
    <xf numFmtId="0" fontId="38" fillId="43" borderId="0" applyNumberFormat="0" applyBorder="0" applyAlignment="0" applyProtection="0"/>
    <xf numFmtId="0" fontId="12" fillId="29" borderId="0" applyNumberFormat="0" applyBorder="0" applyAlignment="0" applyProtection="0"/>
    <xf numFmtId="0" fontId="38" fillId="43" borderId="0" applyNumberFormat="0" applyBorder="0" applyAlignment="0" applyProtection="0"/>
    <xf numFmtId="0" fontId="12" fillId="29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44" fillId="29" borderId="0" applyNumberFormat="0" applyBorder="0" applyAlignment="0" applyProtection="0"/>
    <xf numFmtId="0" fontId="38" fillId="43" borderId="0" applyNumberFormat="0" applyBorder="0" applyAlignment="0" applyProtection="0"/>
    <xf numFmtId="0" fontId="12" fillId="33" borderId="0" applyNumberFormat="0" applyBorder="0" applyAlignment="0" applyProtection="0"/>
    <xf numFmtId="0" fontId="38" fillId="44" borderId="0" applyNumberFormat="0" applyBorder="0" applyAlignment="0" applyProtection="0"/>
    <xf numFmtId="0" fontId="12" fillId="33" borderId="0" applyNumberFormat="0" applyBorder="0" applyAlignment="0" applyProtection="0"/>
    <xf numFmtId="0" fontId="38" fillId="44" borderId="0" applyNumberFormat="0" applyBorder="0" applyAlignment="0" applyProtection="0"/>
    <xf numFmtId="0" fontId="12" fillId="33" borderId="0" applyNumberFormat="0" applyBorder="0" applyAlignment="0" applyProtection="0"/>
    <xf numFmtId="0" fontId="38" fillId="44" borderId="0" applyNumberFormat="0" applyBorder="0" applyAlignment="0" applyProtection="0"/>
    <xf numFmtId="0" fontId="12" fillId="3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44" fillId="33" borderId="0" applyNumberFormat="0" applyBorder="0" applyAlignment="0" applyProtection="0"/>
    <xf numFmtId="0" fontId="38" fillId="44" borderId="0" applyNumberFormat="0" applyBorder="0" applyAlignment="0" applyProtection="0"/>
    <xf numFmtId="0" fontId="12" fillId="37" borderId="0" applyNumberFormat="0" applyBorder="0" applyAlignment="0" applyProtection="0"/>
    <xf numFmtId="0" fontId="38" fillId="45" borderId="0" applyNumberFormat="0" applyBorder="0" applyAlignment="0" applyProtection="0"/>
    <xf numFmtId="0" fontId="12" fillId="37" borderId="0" applyNumberFormat="0" applyBorder="0" applyAlignment="0" applyProtection="0"/>
    <xf numFmtId="0" fontId="38" fillId="45" borderId="0" applyNumberFormat="0" applyBorder="0" applyAlignment="0" applyProtection="0"/>
    <xf numFmtId="0" fontId="12" fillId="37" borderId="0" applyNumberFormat="0" applyBorder="0" applyAlignment="0" applyProtection="0"/>
    <xf numFmtId="0" fontId="38" fillId="45" borderId="0" applyNumberFormat="0" applyBorder="0" applyAlignment="0" applyProtection="0"/>
    <xf numFmtId="0" fontId="12" fillId="37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44" fillId="37" borderId="0" applyNumberFormat="0" applyBorder="0" applyAlignment="0" applyProtection="0"/>
    <xf numFmtId="0" fontId="38" fillId="45" borderId="0" applyNumberFormat="0" applyBorder="0" applyAlignment="0" applyProtection="0"/>
    <xf numFmtId="0" fontId="12" fillId="18" borderId="0" applyNumberFormat="0" applyBorder="0" applyAlignment="0" applyProtection="0"/>
    <xf numFmtId="0" fontId="38" fillId="46" borderId="0" applyNumberFormat="0" applyBorder="0" applyAlignment="0" applyProtection="0"/>
    <xf numFmtId="0" fontId="12" fillId="18" borderId="0" applyNumberFormat="0" applyBorder="0" applyAlignment="0" applyProtection="0"/>
    <xf numFmtId="0" fontId="38" fillId="46" borderId="0" applyNumberFormat="0" applyBorder="0" applyAlignment="0" applyProtection="0"/>
    <xf numFmtId="0" fontId="12" fillId="18" borderId="0" applyNumberFormat="0" applyBorder="0" applyAlignment="0" applyProtection="0"/>
    <xf numFmtId="0" fontId="38" fillId="46" borderId="0" applyNumberFormat="0" applyBorder="0" applyAlignment="0" applyProtection="0"/>
    <xf numFmtId="0" fontId="12" fillId="18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44" fillId="18" borderId="0" applyNumberFormat="0" applyBorder="0" applyAlignment="0" applyProtection="0"/>
    <xf numFmtId="0" fontId="38" fillId="46" borderId="0" applyNumberFormat="0" applyBorder="0" applyAlignment="0" applyProtection="0"/>
    <xf numFmtId="0" fontId="12" fillId="22" borderId="0" applyNumberFormat="0" applyBorder="0" applyAlignment="0" applyProtection="0"/>
    <xf numFmtId="0" fontId="38" fillId="47" borderId="0" applyNumberFormat="0" applyBorder="0" applyAlignment="0" applyProtection="0"/>
    <xf numFmtId="0" fontId="12" fillId="22" borderId="0" applyNumberFormat="0" applyBorder="0" applyAlignment="0" applyProtection="0"/>
    <xf numFmtId="0" fontId="38" fillId="47" borderId="0" applyNumberFormat="0" applyBorder="0" applyAlignment="0" applyProtection="0"/>
    <xf numFmtId="0" fontId="12" fillId="22" borderId="0" applyNumberFormat="0" applyBorder="0" applyAlignment="0" applyProtection="0"/>
    <xf numFmtId="0" fontId="38" fillId="47" borderId="0" applyNumberFormat="0" applyBorder="0" applyAlignment="0" applyProtection="0"/>
    <xf numFmtId="0" fontId="12" fillId="22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44" fillId="22" borderId="0" applyNumberFormat="0" applyBorder="0" applyAlignment="0" applyProtection="0"/>
    <xf numFmtId="0" fontId="38" fillId="47" borderId="0" applyNumberFormat="0" applyBorder="0" applyAlignment="0" applyProtection="0"/>
    <xf numFmtId="0" fontId="12" fillId="26" borderId="0" applyNumberFormat="0" applyBorder="0" applyAlignment="0" applyProtection="0"/>
    <xf numFmtId="0" fontId="38" fillId="48" borderId="0" applyNumberFormat="0" applyBorder="0" applyAlignment="0" applyProtection="0"/>
    <xf numFmtId="0" fontId="12" fillId="26" borderId="0" applyNumberFormat="0" applyBorder="0" applyAlignment="0" applyProtection="0"/>
    <xf numFmtId="0" fontId="38" fillId="48" borderId="0" applyNumberFormat="0" applyBorder="0" applyAlignment="0" applyProtection="0"/>
    <xf numFmtId="0" fontId="12" fillId="26" borderId="0" applyNumberFormat="0" applyBorder="0" applyAlignment="0" applyProtection="0"/>
    <xf numFmtId="0" fontId="38" fillId="48" borderId="0" applyNumberFormat="0" applyBorder="0" applyAlignment="0" applyProtection="0"/>
    <xf numFmtId="0" fontId="12" fillId="26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44" fillId="26" borderId="0" applyNumberFormat="0" applyBorder="0" applyAlignment="0" applyProtection="0"/>
    <xf numFmtId="0" fontId="38" fillId="48" borderId="0" applyNumberFormat="0" applyBorder="0" applyAlignment="0" applyProtection="0"/>
    <xf numFmtId="0" fontId="12" fillId="30" borderId="0" applyNumberFormat="0" applyBorder="0" applyAlignment="0" applyProtection="0"/>
    <xf numFmtId="0" fontId="38" fillId="43" borderId="0" applyNumberFormat="0" applyBorder="0" applyAlignment="0" applyProtection="0"/>
    <xf numFmtId="0" fontId="12" fillId="30" borderId="0" applyNumberFormat="0" applyBorder="0" applyAlignment="0" applyProtection="0"/>
    <xf numFmtId="0" fontId="38" fillId="43" borderId="0" applyNumberFormat="0" applyBorder="0" applyAlignment="0" applyProtection="0"/>
    <xf numFmtId="0" fontId="12" fillId="30" borderId="0" applyNumberFormat="0" applyBorder="0" applyAlignment="0" applyProtection="0"/>
    <xf numFmtId="0" fontId="38" fillId="43" borderId="0" applyNumberFormat="0" applyBorder="0" applyAlignment="0" applyProtection="0"/>
    <xf numFmtId="0" fontId="12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44" fillId="30" borderId="0" applyNumberFormat="0" applyBorder="0" applyAlignment="0" applyProtection="0"/>
    <xf numFmtId="0" fontId="38" fillId="43" borderId="0" applyNumberFormat="0" applyBorder="0" applyAlignment="0" applyProtection="0"/>
    <xf numFmtId="0" fontId="12" fillId="34" borderId="0" applyNumberFormat="0" applyBorder="0" applyAlignment="0" applyProtection="0"/>
    <xf numFmtId="0" fontId="38" fillId="46" borderId="0" applyNumberFormat="0" applyBorder="0" applyAlignment="0" applyProtection="0"/>
    <xf numFmtId="0" fontId="12" fillId="34" borderId="0" applyNumberFormat="0" applyBorder="0" applyAlignment="0" applyProtection="0"/>
    <xf numFmtId="0" fontId="38" fillId="46" borderId="0" applyNumberFormat="0" applyBorder="0" applyAlignment="0" applyProtection="0"/>
    <xf numFmtId="0" fontId="12" fillId="34" borderId="0" applyNumberFormat="0" applyBorder="0" applyAlignment="0" applyProtection="0"/>
    <xf numFmtId="0" fontId="38" fillId="46" borderId="0" applyNumberFormat="0" applyBorder="0" applyAlignment="0" applyProtection="0"/>
    <xf numFmtId="0" fontId="12" fillId="34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44" fillId="34" borderId="0" applyNumberFormat="0" applyBorder="0" applyAlignment="0" applyProtection="0"/>
    <xf numFmtId="0" fontId="38" fillId="46" borderId="0" applyNumberFormat="0" applyBorder="0" applyAlignment="0" applyProtection="0"/>
    <xf numFmtId="0" fontId="12" fillId="38" borderId="0" applyNumberFormat="0" applyBorder="0" applyAlignment="0" applyProtection="0"/>
    <xf numFmtId="0" fontId="38" fillId="49" borderId="0" applyNumberFormat="0" applyBorder="0" applyAlignment="0" applyProtection="0"/>
    <xf numFmtId="0" fontId="12" fillId="38" borderId="0" applyNumberFormat="0" applyBorder="0" applyAlignment="0" applyProtection="0"/>
    <xf numFmtId="0" fontId="38" fillId="49" borderId="0" applyNumberFormat="0" applyBorder="0" applyAlignment="0" applyProtection="0"/>
    <xf numFmtId="0" fontId="12" fillId="38" borderId="0" applyNumberFormat="0" applyBorder="0" applyAlignment="0" applyProtection="0"/>
    <xf numFmtId="0" fontId="38" fillId="49" borderId="0" applyNumberFormat="0" applyBorder="0" applyAlignment="0" applyProtection="0"/>
    <xf numFmtId="0" fontId="12" fillId="3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44" fillId="38" borderId="0" applyNumberFormat="0" applyBorder="0" applyAlignment="0" applyProtection="0"/>
    <xf numFmtId="0" fontId="38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68" fillId="19" borderId="0" applyNumberFormat="0" applyBorder="0" applyAlignment="0" applyProtection="0"/>
    <xf numFmtId="0" fontId="71" fillId="50" borderId="0" applyNumberFormat="0" applyBorder="0" applyAlignment="0" applyProtection="0"/>
    <xf numFmtId="0" fontId="68" fillId="19" borderId="0" applyNumberFormat="0" applyBorder="0" applyAlignment="0" applyProtection="0"/>
    <xf numFmtId="0" fontId="71" fillId="50" borderId="0" applyNumberFormat="0" applyBorder="0" applyAlignment="0" applyProtection="0"/>
    <xf numFmtId="0" fontId="68" fillId="19" borderId="0" applyNumberFormat="0" applyBorder="0" applyAlignment="0" applyProtection="0"/>
    <xf numFmtId="0" fontId="71" fillId="50" borderId="0" applyNumberFormat="0" applyBorder="0" applyAlignment="0" applyProtection="0"/>
    <xf numFmtId="0" fontId="68" fillId="19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68" fillId="23" borderId="0" applyNumberFormat="0" applyBorder="0" applyAlignment="0" applyProtection="0"/>
    <xf numFmtId="0" fontId="71" fillId="47" borderId="0" applyNumberFormat="0" applyBorder="0" applyAlignment="0" applyProtection="0"/>
    <xf numFmtId="0" fontId="68" fillId="23" borderId="0" applyNumberFormat="0" applyBorder="0" applyAlignment="0" applyProtection="0"/>
    <xf numFmtId="0" fontId="71" fillId="47" borderId="0" applyNumberFormat="0" applyBorder="0" applyAlignment="0" applyProtection="0"/>
    <xf numFmtId="0" fontId="68" fillId="23" borderId="0" applyNumberFormat="0" applyBorder="0" applyAlignment="0" applyProtection="0"/>
    <xf numFmtId="0" fontId="71" fillId="47" borderId="0" applyNumberFormat="0" applyBorder="0" applyAlignment="0" applyProtection="0"/>
    <xf numFmtId="0" fontId="68" fillId="23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68" fillId="27" borderId="0" applyNumberFormat="0" applyBorder="0" applyAlignment="0" applyProtection="0"/>
    <xf numFmtId="0" fontId="71" fillId="48" borderId="0" applyNumberFormat="0" applyBorder="0" applyAlignment="0" applyProtection="0"/>
    <xf numFmtId="0" fontId="68" fillId="27" borderId="0" applyNumberFormat="0" applyBorder="0" applyAlignment="0" applyProtection="0"/>
    <xf numFmtId="0" fontId="71" fillId="48" borderId="0" applyNumberFormat="0" applyBorder="0" applyAlignment="0" applyProtection="0"/>
    <xf numFmtId="0" fontId="68" fillId="27" borderId="0" applyNumberFormat="0" applyBorder="0" applyAlignment="0" applyProtection="0"/>
    <xf numFmtId="0" fontId="71" fillId="48" borderId="0" applyNumberFormat="0" applyBorder="0" applyAlignment="0" applyProtection="0"/>
    <xf numFmtId="0" fontId="68" fillId="27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48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68" fillId="31" borderId="0" applyNumberFormat="0" applyBorder="0" applyAlignment="0" applyProtection="0"/>
    <xf numFmtId="0" fontId="71" fillId="51" borderId="0" applyNumberFormat="0" applyBorder="0" applyAlignment="0" applyProtection="0"/>
    <xf numFmtId="0" fontId="68" fillId="31" borderId="0" applyNumberFormat="0" applyBorder="0" applyAlignment="0" applyProtection="0"/>
    <xf numFmtId="0" fontId="71" fillId="51" borderId="0" applyNumberFormat="0" applyBorder="0" applyAlignment="0" applyProtection="0"/>
    <xf numFmtId="0" fontId="68" fillId="31" borderId="0" applyNumberFormat="0" applyBorder="0" applyAlignment="0" applyProtection="0"/>
    <xf numFmtId="0" fontId="71" fillId="51" borderId="0" applyNumberFormat="0" applyBorder="0" applyAlignment="0" applyProtection="0"/>
    <xf numFmtId="0" fontId="68" fillId="3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68" fillId="35" borderId="0" applyNumberFormat="0" applyBorder="0" applyAlignment="0" applyProtection="0"/>
    <xf numFmtId="0" fontId="71" fillId="52" borderId="0" applyNumberFormat="0" applyBorder="0" applyAlignment="0" applyProtection="0"/>
    <xf numFmtId="0" fontId="68" fillId="35" borderId="0" applyNumberFormat="0" applyBorder="0" applyAlignment="0" applyProtection="0"/>
    <xf numFmtId="0" fontId="71" fillId="52" borderId="0" applyNumberFormat="0" applyBorder="0" applyAlignment="0" applyProtection="0"/>
    <xf numFmtId="0" fontId="68" fillId="35" borderId="0" applyNumberFormat="0" applyBorder="0" applyAlignment="0" applyProtection="0"/>
    <xf numFmtId="0" fontId="71" fillId="52" borderId="0" applyNumberFormat="0" applyBorder="0" applyAlignment="0" applyProtection="0"/>
    <xf numFmtId="0" fontId="68" fillId="35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68" fillId="39" borderId="0" applyNumberFormat="0" applyBorder="0" applyAlignment="0" applyProtection="0"/>
    <xf numFmtId="0" fontId="71" fillId="53" borderId="0" applyNumberFormat="0" applyBorder="0" applyAlignment="0" applyProtection="0"/>
    <xf numFmtId="0" fontId="68" fillId="39" borderId="0" applyNumberFormat="0" applyBorder="0" applyAlignment="0" applyProtection="0"/>
    <xf numFmtId="0" fontId="71" fillId="53" borderId="0" applyNumberFormat="0" applyBorder="0" applyAlignment="0" applyProtection="0"/>
    <xf numFmtId="0" fontId="68" fillId="39" borderId="0" applyNumberFormat="0" applyBorder="0" applyAlignment="0" applyProtection="0"/>
    <xf numFmtId="0" fontId="71" fillId="53" borderId="0" applyNumberFormat="0" applyBorder="0" applyAlignment="0" applyProtection="0"/>
    <xf numFmtId="0" fontId="68" fillId="39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58" fillId="9" borderId="0" applyNumberFormat="0" applyBorder="0" applyAlignment="0" applyProtection="0"/>
    <xf numFmtId="0" fontId="72" fillId="42" borderId="0" applyNumberFormat="0" applyBorder="0" applyAlignment="0" applyProtection="0"/>
    <xf numFmtId="0" fontId="58" fillId="9" borderId="0" applyNumberFormat="0" applyBorder="0" applyAlignment="0" applyProtection="0"/>
    <xf numFmtId="0" fontId="72" fillId="42" borderId="0" applyNumberFormat="0" applyBorder="0" applyAlignment="0" applyProtection="0"/>
    <xf numFmtId="0" fontId="58" fillId="9" borderId="0" applyNumberFormat="0" applyBorder="0" applyAlignment="0" applyProtection="0"/>
    <xf numFmtId="0" fontId="72" fillId="42" borderId="0" applyNumberFormat="0" applyBorder="0" applyAlignment="0" applyProtection="0"/>
    <xf numFmtId="0" fontId="58" fillId="9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63" fillId="13" borderId="46" applyNumberFormat="0" applyAlignment="0" applyProtection="0"/>
    <xf numFmtId="0" fontId="73" fillId="54" borderId="51" applyNumberFormat="0" applyAlignment="0" applyProtection="0"/>
    <xf numFmtId="0" fontId="63" fillId="13" borderId="46" applyNumberFormat="0" applyAlignment="0" applyProtection="0"/>
    <xf numFmtId="0" fontId="73" fillId="54" borderId="51" applyNumberFormat="0" applyAlignment="0" applyProtection="0"/>
    <xf numFmtId="0" fontId="63" fillId="13" borderId="46" applyNumberFormat="0" applyAlignment="0" applyProtection="0"/>
    <xf numFmtId="0" fontId="73" fillId="54" borderId="51" applyNumberFormat="0" applyAlignment="0" applyProtection="0"/>
    <xf numFmtId="0" fontId="63" fillId="13" borderId="46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65" fillId="14" borderId="49" applyNumberFormat="0" applyAlignment="0" applyProtection="0"/>
    <xf numFmtId="0" fontId="74" fillId="55" borderId="52" applyNumberFormat="0" applyAlignment="0" applyProtection="0"/>
    <xf numFmtId="0" fontId="65" fillId="14" borderId="49" applyNumberFormat="0" applyAlignment="0" applyProtection="0"/>
    <xf numFmtId="0" fontId="74" fillId="55" borderId="52" applyNumberFormat="0" applyAlignment="0" applyProtection="0"/>
    <xf numFmtId="0" fontId="65" fillId="14" borderId="49" applyNumberFormat="0" applyAlignment="0" applyProtection="0"/>
    <xf numFmtId="0" fontId="74" fillId="55" borderId="52" applyNumberFormat="0" applyAlignment="0" applyProtection="0"/>
    <xf numFmtId="0" fontId="65" fillId="14" borderId="49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4" fillId="55" borderId="52" applyNumberFormat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64" fillId="0" borderId="48" applyNumberFormat="0" applyFill="0" applyAlignment="0" applyProtection="0"/>
    <xf numFmtId="0" fontId="75" fillId="0" borderId="53" applyNumberFormat="0" applyFill="0" applyAlignment="0" applyProtection="0"/>
    <xf numFmtId="0" fontId="64" fillId="0" borderId="48" applyNumberFormat="0" applyFill="0" applyAlignment="0" applyProtection="0"/>
    <xf numFmtId="0" fontId="75" fillId="0" borderId="53" applyNumberFormat="0" applyFill="0" applyAlignment="0" applyProtection="0"/>
    <xf numFmtId="0" fontId="64" fillId="0" borderId="48" applyNumberFormat="0" applyFill="0" applyAlignment="0" applyProtection="0"/>
    <xf numFmtId="0" fontId="75" fillId="0" borderId="53" applyNumberFormat="0" applyFill="0" applyAlignment="0" applyProtection="0"/>
    <xf numFmtId="0" fontId="64" fillId="0" borderId="48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0" fontId="75" fillId="0" borderId="53" applyNumberFormat="0" applyFill="0" applyAlignment="0" applyProtection="0"/>
    <xf numFmtId="43" fontId="19" fillId="0" borderId="0" applyFont="0" applyFill="0" applyBorder="0" applyAlignment="0" applyProtection="0"/>
    <xf numFmtId="4" fontId="50" fillId="0" borderId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68" fillId="16" borderId="0" applyNumberFormat="0" applyBorder="0" applyAlignment="0" applyProtection="0"/>
    <xf numFmtId="0" fontId="71" fillId="56" borderId="0" applyNumberFormat="0" applyBorder="0" applyAlignment="0" applyProtection="0"/>
    <xf numFmtId="0" fontId="68" fillId="16" borderId="0" applyNumberFormat="0" applyBorder="0" applyAlignment="0" applyProtection="0"/>
    <xf numFmtId="0" fontId="71" fillId="56" borderId="0" applyNumberFormat="0" applyBorder="0" applyAlignment="0" applyProtection="0"/>
    <xf numFmtId="0" fontId="68" fillId="16" borderId="0" applyNumberFormat="0" applyBorder="0" applyAlignment="0" applyProtection="0"/>
    <xf numFmtId="0" fontId="71" fillId="56" borderId="0" applyNumberFormat="0" applyBorder="0" applyAlignment="0" applyProtection="0"/>
    <xf numFmtId="0" fontId="68" fillId="1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6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68" fillId="20" borderId="0" applyNumberFormat="0" applyBorder="0" applyAlignment="0" applyProtection="0"/>
    <xf numFmtId="0" fontId="71" fillId="57" borderId="0" applyNumberFormat="0" applyBorder="0" applyAlignment="0" applyProtection="0"/>
    <xf numFmtId="0" fontId="68" fillId="20" borderId="0" applyNumberFormat="0" applyBorder="0" applyAlignment="0" applyProtection="0"/>
    <xf numFmtId="0" fontId="71" fillId="57" borderId="0" applyNumberFormat="0" applyBorder="0" applyAlignment="0" applyProtection="0"/>
    <xf numFmtId="0" fontId="68" fillId="20" borderId="0" applyNumberFormat="0" applyBorder="0" applyAlignment="0" applyProtection="0"/>
    <xf numFmtId="0" fontId="71" fillId="57" borderId="0" applyNumberFormat="0" applyBorder="0" applyAlignment="0" applyProtection="0"/>
    <xf numFmtId="0" fontId="68" fillId="20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7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68" fillId="24" borderId="0" applyNumberFormat="0" applyBorder="0" applyAlignment="0" applyProtection="0"/>
    <xf numFmtId="0" fontId="71" fillId="58" borderId="0" applyNumberFormat="0" applyBorder="0" applyAlignment="0" applyProtection="0"/>
    <xf numFmtId="0" fontId="68" fillId="24" borderId="0" applyNumberFormat="0" applyBorder="0" applyAlignment="0" applyProtection="0"/>
    <xf numFmtId="0" fontId="71" fillId="58" borderId="0" applyNumberFormat="0" applyBorder="0" applyAlignment="0" applyProtection="0"/>
    <xf numFmtId="0" fontId="68" fillId="24" borderId="0" applyNumberFormat="0" applyBorder="0" applyAlignment="0" applyProtection="0"/>
    <xf numFmtId="0" fontId="71" fillId="58" borderId="0" applyNumberFormat="0" applyBorder="0" applyAlignment="0" applyProtection="0"/>
    <xf numFmtId="0" fontId="68" fillId="24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8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68" fillId="28" borderId="0" applyNumberFormat="0" applyBorder="0" applyAlignment="0" applyProtection="0"/>
    <xf numFmtId="0" fontId="71" fillId="51" borderId="0" applyNumberFormat="0" applyBorder="0" applyAlignment="0" applyProtection="0"/>
    <xf numFmtId="0" fontId="68" fillId="28" borderId="0" applyNumberFormat="0" applyBorder="0" applyAlignment="0" applyProtection="0"/>
    <xf numFmtId="0" fontId="71" fillId="51" borderId="0" applyNumberFormat="0" applyBorder="0" applyAlignment="0" applyProtection="0"/>
    <xf numFmtId="0" fontId="68" fillId="28" borderId="0" applyNumberFormat="0" applyBorder="0" applyAlignment="0" applyProtection="0"/>
    <xf numFmtId="0" fontId="71" fillId="51" borderId="0" applyNumberFormat="0" applyBorder="0" applyAlignment="0" applyProtection="0"/>
    <xf numFmtId="0" fontId="68" fillId="28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68" fillId="32" borderId="0" applyNumberFormat="0" applyBorder="0" applyAlignment="0" applyProtection="0"/>
    <xf numFmtId="0" fontId="71" fillId="52" borderId="0" applyNumberFormat="0" applyBorder="0" applyAlignment="0" applyProtection="0"/>
    <xf numFmtId="0" fontId="68" fillId="32" borderId="0" applyNumberFormat="0" applyBorder="0" applyAlignment="0" applyProtection="0"/>
    <xf numFmtId="0" fontId="71" fillId="52" borderId="0" applyNumberFormat="0" applyBorder="0" applyAlignment="0" applyProtection="0"/>
    <xf numFmtId="0" fontId="68" fillId="32" borderId="0" applyNumberFormat="0" applyBorder="0" applyAlignment="0" applyProtection="0"/>
    <xf numFmtId="0" fontId="71" fillId="52" borderId="0" applyNumberFormat="0" applyBorder="0" applyAlignment="0" applyProtection="0"/>
    <xf numFmtId="0" fontId="68" fillId="3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68" fillId="36" borderId="0" applyNumberFormat="0" applyBorder="0" applyAlignment="0" applyProtection="0"/>
    <xf numFmtId="0" fontId="71" fillId="59" borderId="0" applyNumberFormat="0" applyBorder="0" applyAlignment="0" applyProtection="0"/>
    <xf numFmtId="0" fontId="68" fillId="36" borderId="0" applyNumberFormat="0" applyBorder="0" applyAlignment="0" applyProtection="0"/>
    <xf numFmtId="0" fontId="71" fillId="59" borderId="0" applyNumberFormat="0" applyBorder="0" applyAlignment="0" applyProtection="0"/>
    <xf numFmtId="0" fontId="68" fillId="36" borderId="0" applyNumberFormat="0" applyBorder="0" applyAlignment="0" applyProtection="0"/>
    <xf numFmtId="0" fontId="71" fillId="59" borderId="0" applyNumberFormat="0" applyBorder="0" applyAlignment="0" applyProtection="0"/>
    <xf numFmtId="0" fontId="68" fillId="36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61" fillId="12" borderId="46" applyNumberFormat="0" applyAlignment="0" applyProtection="0"/>
    <xf numFmtId="0" fontId="76" fillId="45" borderId="51" applyNumberFormat="0" applyAlignment="0" applyProtection="0"/>
    <xf numFmtId="0" fontId="61" fillId="12" borderId="46" applyNumberFormat="0" applyAlignment="0" applyProtection="0"/>
    <xf numFmtId="0" fontId="76" fillId="45" borderId="51" applyNumberFormat="0" applyAlignment="0" applyProtection="0"/>
    <xf numFmtId="0" fontId="61" fillId="12" borderId="46" applyNumberFormat="0" applyAlignment="0" applyProtection="0"/>
    <xf numFmtId="0" fontId="76" fillId="45" borderId="51" applyNumberFormat="0" applyAlignment="0" applyProtection="0"/>
    <xf numFmtId="0" fontId="61" fillId="12" borderId="46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38" fillId="0" borderId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59" fillId="10" borderId="0" applyNumberFormat="0" applyBorder="0" applyAlignment="0" applyProtection="0"/>
    <xf numFmtId="0" fontId="77" fillId="41" borderId="0" applyNumberFormat="0" applyBorder="0" applyAlignment="0" applyProtection="0"/>
    <xf numFmtId="0" fontId="59" fillId="10" borderId="0" applyNumberFormat="0" applyBorder="0" applyAlignment="0" applyProtection="0"/>
    <xf numFmtId="0" fontId="77" fillId="41" borderId="0" applyNumberFormat="0" applyBorder="0" applyAlignment="0" applyProtection="0"/>
    <xf numFmtId="0" fontId="59" fillId="10" borderId="0" applyNumberFormat="0" applyBorder="0" applyAlignment="0" applyProtection="0"/>
    <xf numFmtId="0" fontId="77" fillId="41" borderId="0" applyNumberFormat="0" applyBorder="0" applyAlignment="0" applyProtection="0"/>
    <xf numFmtId="0" fontId="59" fillId="10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184" fontId="53" fillId="0" borderId="0" applyFont="0" applyFill="0" applyBorder="0" applyAlignment="0" applyProtection="0"/>
    <xf numFmtId="18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60" fillId="11" borderId="0" applyNumberFormat="0" applyBorder="0" applyAlignment="0" applyProtection="0"/>
    <xf numFmtId="0" fontId="78" fillId="60" borderId="0" applyNumberFormat="0" applyBorder="0" applyAlignment="0" applyProtection="0"/>
    <xf numFmtId="0" fontId="60" fillId="11" borderId="0" applyNumberFormat="0" applyBorder="0" applyAlignment="0" applyProtection="0"/>
    <xf numFmtId="0" fontId="78" fillId="60" borderId="0" applyNumberFormat="0" applyBorder="0" applyAlignment="0" applyProtection="0"/>
    <xf numFmtId="0" fontId="60" fillId="11" borderId="0" applyNumberFormat="0" applyBorder="0" applyAlignment="0" applyProtection="0"/>
    <xf numFmtId="0" fontId="78" fillId="60" borderId="0" applyNumberFormat="0" applyBorder="0" applyAlignment="0" applyProtection="0"/>
    <xf numFmtId="0" fontId="60" fillId="11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80" fillId="0" borderId="0"/>
    <xf numFmtId="0" fontId="1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8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9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9" fillId="0" borderId="0"/>
    <xf numFmtId="0" fontId="79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4" fontId="41" fillId="0" borderId="0">
      <alignment vertical="center" wrapText="1"/>
      <protection locked="0"/>
    </xf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43" fillId="0" borderId="0"/>
    <xf numFmtId="0" fontId="82" fillId="0" borderId="0" applyBorder="0" applyAlignment="0">
      <alignment horizontal="lef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1" fillId="0" borderId="0">
      <alignment vertical="center" wrapText="1"/>
      <protection locked="0"/>
    </xf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1" fillId="0" borderId="0">
      <alignment vertical="center" wrapText="1"/>
      <protection locked="0"/>
    </xf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1" fillId="0" borderId="0">
      <alignment vertical="center" wrapText="1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83" fillId="15" borderId="50" applyNumberFormat="0" applyFont="0" applyAlignment="0" applyProtection="0"/>
    <xf numFmtId="0" fontId="83" fillId="15" borderId="50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19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83" fillId="15" borderId="50" applyNumberFormat="0" applyFont="0" applyAlignment="0" applyProtection="0"/>
    <xf numFmtId="0" fontId="83" fillId="15" borderId="50" applyNumberFormat="0" applyFont="0" applyAlignment="0" applyProtection="0"/>
    <xf numFmtId="0" fontId="83" fillId="15" borderId="50" applyNumberFormat="0" applyFont="0" applyAlignment="0" applyProtection="0"/>
    <xf numFmtId="0" fontId="38" fillId="15" borderId="50" applyNumberFormat="0" applyFont="0" applyAlignment="0" applyProtection="0"/>
    <xf numFmtId="0" fontId="38" fillId="15" borderId="50" applyNumberFormat="0" applyFont="0" applyAlignment="0" applyProtection="0"/>
    <xf numFmtId="0" fontId="38" fillId="15" borderId="50" applyNumberFormat="0" applyFont="0" applyAlignment="0" applyProtection="0"/>
    <xf numFmtId="0" fontId="38" fillId="15" borderId="50" applyNumberFormat="0" applyFont="0" applyAlignment="0" applyProtection="0"/>
    <xf numFmtId="0" fontId="38" fillId="15" borderId="50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0" fontId="83" fillId="15" borderId="50" applyNumberFormat="0" applyFont="0" applyAlignment="0" applyProtection="0"/>
    <xf numFmtId="0" fontId="19" fillId="61" borderId="5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62" fillId="13" borderId="47" applyNumberFormat="0" applyAlignment="0" applyProtection="0"/>
    <xf numFmtId="0" fontId="84" fillId="54" borderId="55" applyNumberFormat="0" applyAlignment="0" applyProtection="0"/>
    <xf numFmtId="0" fontId="62" fillId="13" borderId="47" applyNumberFormat="0" applyAlignment="0" applyProtection="0"/>
    <xf numFmtId="0" fontId="84" fillId="54" borderId="55" applyNumberFormat="0" applyAlignment="0" applyProtection="0"/>
    <xf numFmtId="0" fontId="62" fillId="13" borderId="47" applyNumberFormat="0" applyAlignment="0" applyProtection="0"/>
    <xf numFmtId="0" fontId="84" fillId="54" borderId="55" applyNumberFormat="0" applyAlignment="0" applyProtection="0"/>
    <xf numFmtId="0" fontId="62" fillId="13" borderId="47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5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55" fillId="0" borderId="43" applyNumberFormat="0" applyFill="0" applyAlignment="0" applyProtection="0"/>
    <xf numFmtId="0" fontId="87" fillId="0" borderId="56" applyNumberFormat="0" applyFill="0" applyAlignment="0" applyProtection="0"/>
    <xf numFmtId="0" fontId="55" fillId="0" borderId="43" applyNumberFormat="0" applyFill="0" applyAlignment="0" applyProtection="0"/>
    <xf numFmtId="0" fontId="87" fillId="0" borderId="56" applyNumberFormat="0" applyFill="0" applyAlignment="0" applyProtection="0"/>
    <xf numFmtId="0" fontId="55" fillId="0" borderId="43" applyNumberFormat="0" applyFill="0" applyAlignment="0" applyProtection="0"/>
    <xf numFmtId="0" fontId="87" fillId="0" borderId="56" applyNumberFormat="0" applyFill="0" applyAlignment="0" applyProtection="0"/>
    <xf numFmtId="0" fontId="55" fillId="0" borderId="43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56" fillId="0" borderId="44" applyNumberFormat="0" applyFill="0" applyAlignment="0" applyProtection="0"/>
    <xf numFmtId="0" fontId="89" fillId="0" borderId="57" applyNumberFormat="0" applyFill="0" applyAlignment="0" applyProtection="0"/>
    <xf numFmtId="0" fontId="56" fillId="0" borderId="44" applyNumberFormat="0" applyFill="0" applyAlignment="0" applyProtection="0"/>
    <xf numFmtId="0" fontId="89" fillId="0" borderId="57" applyNumberFormat="0" applyFill="0" applyAlignment="0" applyProtection="0"/>
    <xf numFmtId="0" fontId="56" fillId="0" borderId="44" applyNumberFormat="0" applyFill="0" applyAlignment="0" applyProtection="0"/>
    <xf numFmtId="0" fontId="89" fillId="0" borderId="57" applyNumberFormat="0" applyFill="0" applyAlignment="0" applyProtection="0"/>
    <xf numFmtId="0" fontId="56" fillId="0" borderId="44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8" fillId="0" borderId="0" applyNumberFormat="0" applyFill="0" applyBorder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57" fillId="0" borderId="45" applyNumberFormat="0" applyFill="0" applyAlignment="0" applyProtection="0"/>
    <xf numFmtId="0" fontId="90" fillId="0" borderId="58" applyNumberFormat="0" applyFill="0" applyAlignment="0" applyProtection="0"/>
    <xf numFmtId="0" fontId="57" fillId="0" borderId="45" applyNumberFormat="0" applyFill="0" applyAlignment="0" applyProtection="0"/>
    <xf numFmtId="0" fontId="90" fillId="0" borderId="58" applyNumberFormat="0" applyFill="0" applyAlignment="0" applyProtection="0"/>
    <xf numFmtId="0" fontId="57" fillId="0" borderId="45" applyNumberFormat="0" applyFill="0" applyAlignment="0" applyProtection="0"/>
    <xf numFmtId="0" fontId="90" fillId="0" borderId="58" applyNumberFormat="0" applyFill="0" applyAlignment="0" applyProtection="0"/>
    <xf numFmtId="0" fontId="57" fillId="0" borderId="45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37" fillId="0" borderId="23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41" fillId="0" borderId="21" applyNumberFormat="0" applyFon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37" fillId="0" borderId="23" applyNumberForma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37" fillId="0" borderId="23" applyNumberForma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93" fillId="0" borderId="0"/>
    <xf numFmtId="0" fontId="94" fillId="0" borderId="0"/>
    <xf numFmtId="0" fontId="10" fillId="0" borderId="0"/>
    <xf numFmtId="9" fontId="19" fillId="0" borderId="0" applyFont="0" applyFill="0" applyBorder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182" fontId="19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4" fontId="41" fillId="0" borderId="0">
      <alignment vertical="center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19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" fontId="4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7" fillId="0" borderId="56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90" fillId="0" borderId="58" applyNumberForma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41" fillId="0" borderId="21" applyNumberFormat="0" applyFon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0" fontId="41" fillId="0" borderId="21" applyNumberFormat="0" applyFon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80" fontId="1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87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29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178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21" borderId="0" applyNumberFormat="0" applyBorder="0" applyAlignment="0" applyProtection="0"/>
    <xf numFmtId="0" fontId="9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167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33" borderId="0" applyNumberFormat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25" borderId="0" applyNumberFormat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5" borderId="0" applyNumberFormat="0" applyBorder="0" applyAlignment="0" applyProtection="0"/>
    <xf numFmtId="0" fontId="9" fillId="0" borderId="0"/>
    <xf numFmtId="0" fontId="9" fillId="29" borderId="0" applyNumberFormat="0" applyBorder="0" applyAlignment="0" applyProtection="0"/>
    <xf numFmtId="0" fontId="9" fillId="0" borderId="0"/>
    <xf numFmtId="0" fontId="9" fillId="2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2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9" borderId="0" applyNumberFormat="0" applyBorder="0" applyAlignment="0" applyProtection="0"/>
    <xf numFmtId="0" fontId="9" fillId="0" borderId="0"/>
    <xf numFmtId="0" fontId="9" fillId="0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25" borderId="0" applyNumberFormat="0" applyBorder="0" applyAlignment="0" applyProtection="0"/>
    <xf numFmtId="0" fontId="9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9" fillId="0" borderId="0"/>
    <xf numFmtId="180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9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3" fillId="54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76" fillId="45" borderId="51" applyNumberForma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19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38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84" fillId="54" borderId="55" applyNumberFormat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91" fillId="0" borderId="59" applyNumberFormat="0" applyFill="0" applyAlignment="0" applyProtection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9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61" borderId="54" applyNumberFormat="0" applyFont="0" applyAlignment="0" applyProtection="0"/>
    <xf numFmtId="0" fontId="1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07" fillId="0" borderId="0">
      <protection locked="0"/>
    </xf>
    <xf numFmtId="200" fontId="107" fillId="0" borderId="0">
      <protection locked="0"/>
    </xf>
    <xf numFmtId="201" fontId="107" fillId="0" borderId="0">
      <protection locked="0"/>
    </xf>
    <xf numFmtId="202" fontId="107" fillId="0" borderId="0">
      <protection locked="0"/>
    </xf>
    <xf numFmtId="0" fontId="107" fillId="0" borderId="0">
      <protection locked="0"/>
    </xf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107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5" fontId="107" fillId="0" borderId="0">
      <protection locked="0"/>
    </xf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84" fillId="54" borderId="10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84" fillId="54" borderId="102" applyNumberFormat="0" applyAlignment="0" applyProtection="0"/>
    <xf numFmtId="0" fontId="7" fillId="0" borderId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84" fillId="54" borderId="10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7" fillId="0" borderId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38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19" fillId="61" borderId="10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6" fillId="45" borderId="10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43" fontId="7" fillId="0" borderId="0" applyFont="0" applyFill="0" applyBorder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6" fillId="45" borderId="10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0" fontId="76" fillId="45" borderId="100" applyNumberFormat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3" fillId="54" borderId="100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0" fontId="73" fillId="54" borderId="10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91" fillId="0" borderId="103" applyNumberFormat="0" applyFill="0" applyAlignment="0" applyProtection="0"/>
    <xf numFmtId="0" fontId="19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78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5" borderId="0" applyNumberFormat="0" applyBorder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5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0" borderId="0"/>
    <xf numFmtId="0" fontId="3" fillId="2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2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7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0" borderId="0"/>
    <xf numFmtId="0" fontId="2" fillId="29" borderId="0" applyNumberFormat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5">
    <xf numFmtId="0" fontId="0" fillId="0" borderId="0" xfId="0"/>
    <xf numFmtId="0" fontId="21" fillId="0" borderId="0" xfId="0" applyFont="1" applyAlignment="1">
      <alignment vertical="center"/>
    </xf>
    <xf numFmtId="0" fontId="21" fillId="0" borderId="12" xfId="7" applyFont="1" applyBorder="1" applyAlignment="1">
      <alignment horizontal="left" vertical="center"/>
    </xf>
    <xf numFmtId="0" fontId="21" fillId="0" borderId="0" xfId="7" applyFont="1" applyBorder="1" applyAlignment="1">
      <alignment horizontal="left" vertical="center"/>
    </xf>
    <xf numFmtId="0" fontId="26" fillId="0" borderId="18" xfId="7" applyFont="1" applyBorder="1" applyAlignment="1">
      <alignment horizontal="left" vertical="center"/>
    </xf>
    <xf numFmtId="0" fontId="23" fillId="0" borderId="18" xfId="7" applyFont="1" applyBorder="1" applyAlignment="1">
      <alignment horizontal="left" vertical="center"/>
    </xf>
    <xf numFmtId="0" fontId="23" fillId="0" borderId="0" xfId="7" quotePrefix="1" applyFont="1" applyBorder="1" applyAlignment="1">
      <alignment horizontal="center" vertical="center"/>
    </xf>
    <xf numFmtId="167" fontId="23" fillId="0" borderId="0" xfId="7" applyNumberFormat="1" applyFont="1" applyBorder="1" applyAlignment="1">
      <alignment horizontal="center" vertical="center"/>
    </xf>
    <xf numFmtId="174" fontId="21" fillId="0" borderId="0" xfId="7" applyNumberFormat="1" applyFont="1" applyBorder="1" applyAlignment="1">
      <alignment horizontal="center" vertical="center" wrapText="1"/>
    </xf>
    <xf numFmtId="0" fontId="23" fillId="2" borderId="13" xfId="7" applyFont="1" applyFill="1" applyBorder="1" applyAlignment="1">
      <alignment horizontal="left" vertical="center"/>
    </xf>
    <xf numFmtId="0" fontId="21" fillId="2" borderId="11" xfId="7" applyFont="1" applyFill="1" applyBorder="1" applyAlignment="1">
      <alignment horizontal="left" vertical="center"/>
    </xf>
    <xf numFmtId="167" fontId="21" fillId="2" borderId="11" xfId="13" applyFont="1" applyFill="1" applyBorder="1" applyAlignment="1">
      <alignment vertical="center"/>
    </xf>
    <xf numFmtId="0" fontId="21" fillId="2" borderId="11" xfId="7" applyFont="1" applyFill="1" applyBorder="1" applyAlignment="1">
      <alignment horizontal="center" vertical="center"/>
    </xf>
    <xf numFmtId="0" fontId="26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1" fillId="0" borderId="0" xfId="7" applyFont="1" applyBorder="1" applyAlignment="1">
      <alignment vertical="center"/>
    </xf>
    <xf numFmtId="0" fontId="21" fillId="0" borderId="0" xfId="6"/>
    <xf numFmtId="0" fontId="23" fillId="0" borderId="7" xfId="0" applyFont="1" applyFill="1" applyBorder="1" applyAlignment="1">
      <alignment horizontal="centerContinuous" vertical="center"/>
    </xf>
    <xf numFmtId="0" fontId="23" fillId="0" borderId="2" xfId="0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Continuous" vertical="center"/>
    </xf>
    <xf numFmtId="0" fontId="21" fillId="0" borderId="4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175" fontId="35" fillId="4" borderId="0" xfId="7" applyNumberFormat="1" applyFont="1" applyFill="1" applyBorder="1" applyAlignment="1">
      <alignment horizontal="center" vertical="center"/>
    </xf>
    <xf numFmtId="0" fontId="19" fillId="0" borderId="0" xfId="6" applyFont="1"/>
    <xf numFmtId="0" fontId="23" fillId="0" borderId="17" xfId="7" applyFont="1" applyBorder="1" applyAlignment="1">
      <alignment horizontal="left" vertical="center"/>
    </xf>
    <xf numFmtId="9" fontId="21" fillId="4" borderId="0" xfId="1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24" xfId="0" applyFont="1" applyFill="1" applyBorder="1" applyAlignment="1">
      <alignment vertical="center"/>
    </xf>
    <xf numFmtId="0" fontId="19" fillId="0" borderId="0" xfId="0" applyFont="1"/>
    <xf numFmtId="0" fontId="23" fillId="0" borderId="0" xfId="7" applyFont="1" applyFill="1" applyBorder="1" applyAlignment="1">
      <alignment vertical="center"/>
    </xf>
    <xf numFmtId="0" fontId="44" fillId="0" borderId="0" xfId="0" applyFont="1"/>
    <xf numFmtId="0" fontId="44" fillId="0" borderId="24" xfId="0" applyFont="1" applyBorder="1"/>
    <xf numFmtId="0" fontId="19" fillId="0" borderId="0" xfId="6" applyFont="1" applyFill="1"/>
    <xf numFmtId="0" fontId="23" fillId="7" borderId="11" xfId="7" applyFont="1" applyFill="1" applyBorder="1" applyAlignment="1">
      <alignment vertical="center"/>
    </xf>
    <xf numFmtId="166" fontId="23" fillId="7" borderId="14" xfId="7" applyNumberFormat="1" applyFont="1" applyFill="1" applyBorder="1" applyAlignment="1">
      <alignment vertical="center"/>
    </xf>
    <xf numFmtId="0" fontId="23" fillId="0" borderId="7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vertical="center" wrapText="1"/>
    </xf>
    <xf numFmtId="40" fontId="23" fillId="0" borderId="6" xfId="0" applyNumberFormat="1" applyFont="1" applyFill="1" applyBorder="1" applyAlignment="1">
      <alignment horizontal="center" vertical="center"/>
    </xf>
    <xf numFmtId="40" fontId="23" fillId="0" borderId="3" xfId="11" applyNumberFormat="1" applyFont="1" applyFill="1" applyBorder="1" applyAlignment="1">
      <alignment horizontal="center" vertical="center"/>
    </xf>
    <xf numFmtId="40" fontId="19" fillId="0" borderId="6" xfId="0" applyNumberFormat="1" applyFont="1" applyFill="1" applyBorder="1" applyAlignment="1">
      <alignment horizontal="center" vertical="center"/>
    </xf>
    <xf numFmtId="0" fontId="23" fillId="0" borderId="0" xfId="7" applyFont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justify" vertical="center"/>
    </xf>
    <xf numFmtId="0" fontId="23" fillId="0" borderId="0" xfId="7" applyFont="1" applyBorder="1" applyAlignment="1">
      <alignment horizontal="center" vertical="center"/>
    </xf>
    <xf numFmtId="0" fontId="23" fillId="0" borderId="0" xfId="7" applyFont="1" applyBorder="1" applyAlignment="1">
      <alignment horizontal="center" vertical="center"/>
    </xf>
    <xf numFmtId="0" fontId="23" fillId="0" borderId="0" xfId="7" applyFont="1" applyBorder="1" applyAlignment="1">
      <alignment horizontal="left" vertical="center"/>
    </xf>
    <xf numFmtId="0" fontId="23" fillId="0" borderId="0" xfId="7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Continuous" vertical="center"/>
    </xf>
    <xf numFmtId="0" fontId="21" fillId="0" borderId="38" xfId="0" applyFont="1" applyFill="1" applyBorder="1" applyAlignment="1">
      <alignment horizontal="centerContinuous" vertical="center"/>
    </xf>
    <xf numFmtId="0" fontId="23" fillId="4" borderId="0" xfId="83" applyFont="1" applyFill="1" applyBorder="1" applyAlignment="1">
      <alignment horizontal="center" vertical="center"/>
    </xf>
    <xf numFmtId="40" fontId="23" fillId="0" borderId="27" xfId="0" applyNumberFormat="1" applyFont="1" applyFill="1" applyBorder="1" applyAlignment="1">
      <alignment horizontal="center" vertical="center"/>
    </xf>
    <xf numFmtId="40" fontId="23" fillId="0" borderId="3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9" fontId="23" fillId="0" borderId="4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4" borderId="0" xfId="7" applyFont="1" applyFill="1" applyBorder="1" applyAlignment="1">
      <alignment horizontal="center" vertical="center"/>
    </xf>
    <xf numFmtId="166" fontId="23" fillId="0" borderId="0" xfId="7" applyNumberFormat="1" applyFont="1" applyFill="1" applyBorder="1" applyAlignment="1">
      <alignment vertical="center"/>
    </xf>
    <xf numFmtId="0" fontId="19" fillId="2" borderId="11" xfId="7" applyFont="1" applyFill="1" applyBorder="1" applyAlignment="1">
      <alignment horizontal="left" vertical="center"/>
    </xf>
    <xf numFmtId="0" fontId="19" fillId="7" borderId="11" xfId="7" applyFont="1" applyFill="1" applyBorder="1" applyAlignment="1">
      <alignment horizontal="left" vertical="center"/>
    </xf>
    <xf numFmtId="0" fontId="19" fillId="2" borderId="11" xfId="7" applyFont="1" applyFill="1" applyBorder="1" applyAlignment="1">
      <alignment vertical="center"/>
    </xf>
    <xf numFmtId="166" fontId="19" fillId="2" borderId="14" xfId="7" applyNumberFormat="1" applyFont="1" applyFill="1" applyBorder="1" applyAlignment="1">
      <alignment vertical="center"/>
    </xf>
    <xf numFmtId="2" fontId="21" fillId="0" borderId="12" xfId="13" applyNumberFormat="1" applyFont="1" applyFill="1" applyBorder="1" applyAlignment="1">
      <alignment horizontal="center" vertical="center"/>
    </xf>
    <xf numFmtId="0" fontId="23" fillId="0" borderId="36" xfId="7" applyFont="1" applyFill="1" applyBorder="1" applyAlignment="1">
      <alignment horizontal="left" vertical="center"/>
    </xf>
    <xf numFmtId="0" fontId="23" fillId="7" borderId="11" xfId="7" applyFont="1" applyFill="1" applyBorder="1" applyAlignment="1">
      <alignment horizontal="left" vertical="center"/>
    </xf>
    <xf numFmtId="0" fontId="29" fillId="0" borderId="0" xfId="6" applyFont="1"/>
    <xf numFmtId="0" fontId="21" fillId="0" borderId="0" xfId="6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0" fontId="21" fillId="0" borderId="0" xfId="6" applyAlignment="1">
      <alignment horizontal="left" wrapText="1"/>
    </xf>
    <xf numFmtId="0" fontId="21" fillId="0" borderId="0" xfId="6" applyAlignment="1">
      <alignment horizontal="left" vertical="center" wrapText="1"/>
    </xf>
    <xf numFmtId="179" fontId="21" fillId="0" borderId="0" xfId="6" applyNumberFormat="1" applyAlignment="1">
      <alignment horizontal="center" vertical="center"/>
    </xf>
    <xf numFmtId="176" fontId="32" fillId="0" borderId="29" xfId="0" applyNumberFormat="1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/>
    </xf>
    <xf numFmtId="0" fontId="69" fillId="0" borderId="64" xfId="206" applyFont="1" applyFill="1" applyBorder="1" applyAlignment="1">
      <alignment horizontal="centerContinuous" vertical="center"/>
    </xf>
    <xf numFmtId="0" fontId="69" fillId="8" borderId="7" xfId="206" applyFont="1" applyFill="1" applyBorder="1" applyAlignment="1">
      <alignment horizontal="center" vertical="center"/>
    </xf>
    <xf numFmtId="0" fontId="69" fillId="0" borderId="67" xfId="206" applyFont="1" applyFill="1" applyBorder="1" applyAlignment="1">
      <alignment horizontal="centerContinuous" vertical="center"/>
    </xf>
    <xf numFmtId="10" fontId="69" fillId="0" borderId="68" xfId="207" applyNumberFormat="1" applyFont="1" applyFill="1" applyBorder="1" applyAlignment="1">
      <alignment horizontal="centerContinuous" vertical="center"/>
    </xf>
    <xf numFmtId="0" fontId="92" fillId="0" borderId="67" xfId="206" applyFont="1" applyFill="1" applyBorder="1" applyAlignment="1">
      <alignment horizontal="center" vertical="center"/>
    </xf>
    <xf numFmtId="9" fontId="23" fillId="0" borderId="20" xfId="0" applyNumberFormat="1" applyFont="1" applyFill="1" applyBorder="1" applyAlignment="1">
      <alignment horizontal="center" vertical="center"/>
    </xf>
    <xf numFmtId="9" fontId="23" fillId="0" borderId="62" xfId="0" applyNumberFormat="1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10" fontId="23" fillId="0" borderId="62" xfId="0" applyNumberFormat="1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40" fontId="20" fillId="0" borderId="64" xfId="0" applyNumberFormat="1" applyFont="1" applyFill="1" applyBorder="1" applyAlignment="1">
      <alignment horizontal="center" vertical="center"/>
    </xf>
    <xf numFmtId="40" fontId="20" fillId="0" borderId="71" xfId="11" applyNumberFormat="1" applyFont="1" applyFill="1" applyBorder="1" applyAlignment="1">
      <alignment horizontal="center" vertical="center"/>
    </xf>
    <xf numFmtId="40" fontId="20" fillId="0" borderId="68" xfId="11" applyNumberFormat="1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40" fontId="23" fillId="0" borderId="71" xfId="0" applyNumberFormat="1" applyFont="1" applyFill="1" applyBorder="1" applyAlignment="1">
      <alignment horizontal="center" vertical="center"/>
    </xf>
    <xf numFmtId="10" fontId="19" fillId="0" borderId="66" xfId="0" applyNumberFormat="1" applyFont="1" applyFill="1" applyBorder="1" applyAlignment="1">
      <alignment horizontal="center" vertical="center"/>
    </xf>
    <xf numFmtId="40" fontId="19" fillId="0" borderId="68" xfId="0" applyNumberFormat="1" applyFont="1" applyFill="1" applyBorder="1" applyAlignment="1">
      <alignment horizontal="center" vertical="center"/>
    </xf>
    <xf numFmtId="10" fontId="23" fillId="0" borderId="66" xfId="0" applyNumberFormat="1" applyFont="1" applyFill="1" applyBorder="1" applyAlignment="1">
      <alignment horizontal="center" vertical="center"/>
    </xf>
    <xf numFmtId="40" fontId="23" fillId="0" borderId="68" xfId="0" applyNumberFormat="1" applyFont="1" applyFill="1" applyBorder="1" applyAlignment="1">
      <alignment horizontal="center" vertical="center"/>
    </xf>
    <xf numFmtId="9" fontId="19" fillId="0" borderId="66" xfId="0" applyNumberFormat="1" applyFont="1" applyFill="1" applyBorder="1" applyAlignment="1">
      <alignment horizontal="center" vertical="center"/>
    </xf>
    <xf numFmtId="40" fontId="23" fillId="0" borderId="82" xfId="0" applyNumberFormat="1" applyFont="1" applyFill="1" applyBorder="1" applyAlignment="1">
      <alignment horizontal="center" vertical="center"/>
    </xf>
    <xf numFmtId="40" fontId="23" fillId="0" borderId="78" xfId="0" applyNumberFormat="1" applyFont="1" applyFill="1" applyBorder="1" applyAlignment="1">
      <alignment horizontal="center" vertical="center"/>
    </xf>
    <xf numFmtId="40" fontId="23" fillId="0" borderId="78" xfId="11" applyNumberFormat="1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/>
    </xf>
    <xf numFmtId="9" fontId="19" fillId="0" borderId="85" xfId="0" applyNumberFormat="1" applyFont="1" applyFill="1" applyBorder="1" applyAlignment="1">
      <alignment horizontal="center" vertical="center"/>
    </xf>
    <xf numFmtId="40" fontId="19" fillId="0" borderId="86" xfId="0" applyNumberFormat="1" applyFont="1" applyFill="1" applyBorder="1" applyAlignment="1">
      <alignment horizontal="center" vertical="center"/>
    </xf>
    <xf numFmtId="10" fontId="23" fillId="0" borderId="83" xfId="0" applyNumberFormat="1" applyFont="1" applyFill="1" applyBorder="1" applyAlignment="1">
      <alignment horizontal="center" vertical="center"/>
    </xf>
    <xf numFmtId="0" fontId="23" fillId="4" borderId="0" xfId="83" quotePrefix="1" applyFont="1" applyFill="1" applyBorder="1" applyAlignment="1">
      <alignment horizontal="center" vertical="center"/>
    </xf>
    <xf numFmtId="0" fontId="23" fillId="4" borderId="0" xfId="83" applyFont="1" applyFill="1" applyBorder="1" applyAlignment="1">
      <alignment horizontal="left" vertical="center"/>
    </xf>
    <xf numFmtId="0" fontId="19" fillId="0" borderId="64" xfId="1131" applyFont="1" applyBorder="1" applyAlignment="1">
      <alignment horizontal="center" vertical="center"/>
    </xf>
    <xf numFmtId="0" fontId="10" fillId="0" borderId="74" xfId="2083" applyFont="1" applyBorder="1" applyAlignment="1">
      <alignment vertical="center" wrapText="1"/>
    </xf>
    <xf numFmtId="0" fontId="10" fillId="0" borderId="73" xfId="2083" applyBorder="1" applyAlignment="1">
      <alignment vertical="center" wrapText="1"/>
    </xf>
    <xf numFmtId="0" fontId="10" fillId="0" borderId="74" xfId="2083" applyBorder="1" applyAlignment="1">
      <alignment vertical="center" wrapText="1"/>
    </xf>
    <xf numFmtId="0" fontId="10" fillId="0" borderId="75" xfId="2083" applyBorder="1" applyAlignment="1">
      <alignment vertical="center" wrapText="1"/>
    </xf>
    <xf numFmtId="0" fontId="23" fillId="4" borderId="0" xfId="7" applyFont="1" applyFill="1" applyBorder="1" applyAlignment="1">
      <alignment horizontal="left" vertical="center"/>
    </xf>
    <xf numFmtId="0" fontId="21" fillId="4" borderId="0" xfId="7" applyFont="1" applyFill="1" applyBorder="1" applyAlignment="1">
      <alignment horizontal="left" vertical="center"/>
    </xf>
    <xf numFmtId="167" fontId="21" fillId="4" borderId="0" xfId="13" applyFont="1" applyFill="1" applyBorder="1" applyAlignment="1">
      <alignment vertical="center"/>
    </xf>
    <xf numFmtId="0" fontId="23" fillId="7" borderId="65" xfId="7" applyFont="1" applyFill="1" applyBorder="1" applyAlignment="1">
      <alignment vertical="center"/>
    </xf>
    <xf numFmtId="0" fontId="23" fillId="7" borderId="61" xfId="7" applyFont="1" applyFill="1" applyBorder="1" applyAlignment="1">
      <alignment vertical="center"/>
    </xf>
    <xf numFmtId="0" fontId="23" fillId="7" borderId="66" xfId="7" applyFont="1" applyFill="1" applyBorder="1" applyAlignment="1">
      <alignment vertical="center"/>
    </xf>
    <xf numFmtId="0" fontId="9" fillId="0" borderId="0" xfId="3086" applyAlignment="1">
      <alignment horizontal="center" vertical="center"/>
    </xf>
    <xf numFmtId="0" fontId="9" fillId="0" borderId="0" xfId="3086" applyAlignment="1">
      <alignment horizontal="center" wrapText="1"/>
    </xf>
    <xf numFmtId="0" fontId="9" fillId="0" borderId="0" xfId="3086" applyFont="1"/>
    <xf numFmtId="9" fontId="20" fillId="0" borderId="64" xfId="8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171" fontId="9" fillId="0" borderId="0" xfId="3086" applyNumberFormat="1" applyAlignment="1">
      <alignment horizontal="center" vertical="center"/>
    </xf>
    <xf numFmtId="0" fontId="9" fillId="0" borderId="0" xfId="3086"/>
    <xf numFmtId="40" fontId="20" fillId="0" borderId="37" xfId="0" applyNumberFormat="1" applyFont="1" applyFill="1" applyBorder="1" applyAlignment="1">
      <alignment horizontal="center" vertical="center"/>
    </xf>
    <xf numFmtId="0" fontId="23" fillId="0" borderId="32" xfId="83" applyFont="1" applyBorder="1" applyAlignment="1">
      <alignment horizontal="left" vertical="center"/>
    </xf>
    <xf numFmtId="0" fontId="23" fillId="0" borderId="32" xfId="83" applyFont="1" applyBorder="1" applyAlignment="1">
      <alignment horizontal="center" vertical="center" wrapText="1"/>
    </xf>
    <xf numFmtId="179" fontId="69" fillId="6" borderId="64" xfId="2134" applyNumberFormat="1" applyFont="1" applyFill="1" applyBorder="1" applyAlignment="1" applyProtection="1">
      <alignment horizontal="center" vertical="center"/>
    </xf>
    <xf numFmtId="179" fontId="69" fillId="8" borderId="64" xfId="2134" applyNumberFormat="1" applyFont="1" applyFill="1" applyBorder="1" applyAlignment="1" applyProtection="1">
      <alignment horizontal="center" vertical="center"/>
    </xf>
    <xf numFmtId="174" fontId="19" fillId="4" borderId="0" xfId="83" applyNumberFormat="1" applyFont="1" applyFill="1" applyBorder="1" applyAlignment="1">
      <alignment horizontal="center" vertical="center" wrapText="1"/>
    </xf>
    <xf numFmtId="193" fontId="101" fillId="6" borderId="62" xfId="0" applyNumberFormat="1" applyFont="1" applyFill="1" applyBorder="1" applyAlignment="1">
      <alignment horizontal="center" vertical="center"/>
    </xf>
    <xf numFmtId="195" fontId="106" fillId="0" borderId="62" xfId="0" applyNumberFormat="1" applyFont="1" applyBorder="1" applyAlignment="1">
      <alignment horizontal="center" vertical="center"/>
    </xf>
    <xf numFmtId="197" fontId="106" fillId="0" borderId="62" xfId="0" applyNumberFormat="1" applyFont="1" applyBorder="1" applyAlignment="1">
      <alignment horizontal="center" vertical="center"/>
    </xf>
    <xf numFmtId="198" fontId="101" fillId="6" borderId="62" xfId="0" applyNumberFormat="1" applyFont="1" applyFill="1" applyBorder="1" applyAlignment="1">
      <alignment horizontal="center" vertical="center"/>
    </xf>
    <xf numFmtId="198" fontId="101" fillId="6" borderId="82" xfId="0" applyNumberFormat="1" applyFont="1" applyFill="1" applyBorder="1" applyAlignment="1">
      <alignment horizontal="center" vertical="center"/>
    </xf>
    <xf numFmtId="179" fontId="19" fillId="0" borderId="64" xfId="6" applyNumberFormat="1" applyFont="1" applyBorder="1" applyAlignment="1">
      <alignment horizontal="center" vertical="center"/>
    </xf>
    <xf numFmtId="0" fontId="28" fillId="0" borderId="32" xfId="6" applyFont="1" applyBorder="1" applyAlignment="1">
      <alignment horizontal="center" vertical="center"/>
    </xf>
    <xf numFmtId="1" fontId="21" fillId="0" borderId="0" xfId="6" applyNumberFormat="1" applyAlignment="1">
      <alignment horizontal="center" vertical="center"/>
    </xf>
    <xf numFmtId="1" fontId="21" fillId="0" borderId="64" xfId="6" applyNumberFormat="1" applyBorder="1" applyAlignment="1">
      <alignment horizontal="center" vertical="center"/>
    </xf>
    <xf numFmtId="1" fontId="19" fillId="0" borderId="64" xfId="6" applyNumberFormat="1" applyFont="1" applyFill="1" applyBorder="1" applyAlignment="1">
      <alignment horizontal="center" vertical="center"/>
    </xf>
    <xf numFmtId="206" fontId="21" fillId="0" borderId="64" xfId="6" applyNumberFormat="1" applyBorder="1" applyAlignment="1">
      <alignment horizontal="center" vertical="center"/>
    </xf>
    <xf numFmtId="0" fontId="32" fillId="0" borderId="0" xfId="7" applyFont="1" applyBorder="1" applyAlignment="1">
      <alignment vertical="center" wrapText="1"/>
    </xf>
    <xf numFmtId="14" fontId="32" fillId="0" borderId="0" xfId="7" applyNumberFormat="1" applyFont="1" applyBorder="1" applyAlignment="1">
      <alignment horizontal="center" vertical="center" wrapText="1"/>
    </xf>
    <xf numFmtId="9" fontId="23" fillId="0" borderId="26" xfId="0" applyNumberFormat="1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vertical="center"/>
    </xf>
    <xf numFmtId="0" fontId="21" fillId="0" borderId="74" xfId="0" applyFont="1" applyFill="1" applyBorder="1" applyAlignment="1">
      <alignment horizontal="centerContinuous" vertical="center"/>
    </xf>
    <xf numFmtId="0" fontId="20" fillId="0" borderId="74" xfId="0" applyFont="1" applyFill="1" applyBorder="1" applyAlignment="1">
      <alignment horizontal="right" vertical="center"/>
    </xf>
    <xf numFmtId="40" fontId="23" fillId="0" borderId="75" xfId="11" applyNumberFormat="1" applyFont="1" applyFill="1" applyBorder="1" applyAlignment="1">
      <alignment horizontal="center" vertical="center"/>
    </xf>
    <xf numFmtId="38" fontId="23" fillId="0" borderId="75" xfId="11" applyNumberFormat="1" applyFont="1" applyFill="1" applyBorder="1" applyAlignment="1">
      <alignment horizontal="center" vertical="center"/>
    </xf>
    <xf numFmtId="0" fontId="37" fillId="0" borderId="73" xfId="3086" applyFont="1" applyBorder="1"/>
    <xf numFmtId="0" fontId="9" fillId="0" borderId="74" xfId="3086" applyBorder="1"/>
    <xf numFmtId="0" fontId="9" fillId="0" borderId="74" xfId="3086" applyBorder="1" applyAlignment="1">
      <alignment horizontal="center" wrapText="1"/>
    </xf>
    <xf numFmtId="10" fontId="23" fillId="0" borderId="82" xfId="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0" fillId="0" borderId="25" xfId="0" applyBorder="1"/>
    <xf numFmtId="0" fontId="109" fillId="0" borderId="0" xfId="6" applyFont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19" fillId="0" borderId="64" xfId="6" applyFont="1" applyFill="1" applyBorder="1" applyAlignment="1">
      <alignment horizontal="center" vertical="center" wrapText="1"/>
    </xf>
    <xf numFmtId="0" fontId="111" fillId="0" borderId="0" xfId="3086" applyFont="1"/>
    <xf numFmtId="2" fontId="19" fillId="0" borderId="12" xfId="13" applyNumberFormat="1" applyFont="1" applyFill="1" applyBorder="1" applyAlignment="1">
      <alignment horizontal="center" vertical="center"/>
    </xf>
    <xf numFmtId="179" fontId="9" fillId="0" borderId="0" xfId="3086" applyNumberFormat="1" applyAlignment="1">
      <alignment horizontal="center" vertical="center"/>
    </xf>
    <xf numFmtId="0" fontId="109" fillId="0" borderId="0" xfId="6" applyFont="1" applyBorder="1" applyAlignment="1">
      <alignment horizontal="left" vertical="center"/>
    </xf>
    <xf numFmtId="0" fontId="28" fillId="0" borderId="32" xfId="6" applyFont="1" applyBorder="1" applyAlignment="1">
      <alignment horizontal="left" vertical="center"/>
    </xf>
    <xf numFmtId="0" fontId="23" fillId="0" borderId="19" xfId="83" applyFont="1" applyBorder="1" applyAlignment="1">
      <alignment vertical="center"/>
    </xf>
    <xf numFmtId="0" fontId="23" fillId="0" borderId="37" xfId="83" applyFont="1" applyBorder="1" applyAlignment="1">
      <alignment vertical="center"/>
    </xf>
    <xf numFmtId="0" fontId="23" fillId="0" borderId="0" xfId="83" applyFont="1" applyBorder="1" applyAlignment="1">
      <alignment horizontal="left" vertical="center"/>
    </xf>
    <xf numFmtId="0" fontId="23" fillId="0" borderId="0" xfId="83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4" fontId="23" fillId="0" borderId="0" xfId="0" applyNumberFormat="1" applyFont="1" applyAlignment="1">
      <alignment horizontal="center"/>
    </xf>
    <xf numFmtId="179" fontId="19" fillId="0" borderId="64" xfId="6" applyNumberFormat="1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 wrapText="1"/>
    </xf>
    <xf numFmtId="1" fontId="30" fillId="0" borderId="104" xfId="0" applyNumberFormat="1" applyFont="1" applyFill="1" applyBorder="1" applyAlignment="1">
      <alignment horizontal="center" vertical="center" wrapText="1"/>
    </xf>
    <xf numFmtId="179" fontId="33" fillId="0" borderId="104" xfId="0" applyNumberFormat="1" applyFont="1" applyFill="1" applyBorder="1" applyAlignment="1">
      <alignment horizontal="center" vertical="center" wrapText="1"/>
    </xf>
    <xf numFmtId="0" fontId="30" fillId="0" borderId="104" xfId="7" applyFont="1" applyBorder="1" applyAlignment="1">
      <alignment horizontal="center" vertical="center" wrapText="1"/>
    </xf>
    <xf numFmtId="0" fontId="21" fillId="0" borderId="64" xfId="6" applyBorder="1" applyAlignment="1">
      <alignment horizontal="left" vertical="center" wrapText="1"/>
    </xf>
    <xf numFmtId="179" fontId="21" fillId="0" borderId="64" xfId="6" applyNumberFormat="1" applyBorder="1" applyAlignment="1">
      <alignment horizontal="center" vertical="center"/>
    </xf>
    <xf numFmtId="164" fontId="19" fillId="0" borderId="64" xfId="6" applyNumberFormat="1" applyFont="1" applyBorder="1" applyAlignment="1">
      <alignment horizontal="center" vertical="center"/>
    </xf>
    <xf numFmtId="0" fontId="23" fillId="0" borderId="64" xfId="6" applyFont="1" applyBorder="1" applyAlignment="1">
      <alignment horizontal="left" vertical="center" wrapText="1"/>
    </xf>
    <xf numFmtId="0" fontId="19" fillId="0" borderId="15" xfId="6" applyFont="1" applyBorder="1" applyAlignment="1">
      <alignment horizontal="center" vertical="center"/>
    </xf>
    <xf numFmtId="0" fontId="19" fillId="0" borderId="30" xfId="6" applyFont="1" applyFill="1" applyBorder="1" applyAlignment="1">
      <alignment horizontal="center" vertical="center" wrapText="1"/>
    </xf>
    <xf numFmtId="0" fontId="21" fillId="0" borderId="30" xfId="6" applyBorder="1" applyAlignment="1">
      <alignment horizontal="left" vertical="center" wrapText="1"/>
    </xf>
    <xf numFmtId="179" fontId="21" fillId="0" borderId="30" xfId="6" applyNumberFormat="1" applyBorder="1" applyAlignment="1">
      <alignment horizontal="center" vertical="center"/>
    </xf>
    <xf numFmtId="1" fontId="21" fillId="0" borderId="30" xfId="6" applyNumberFormat="1" applyBorder="1" applyAlignment="1">
      <alignment horizontal="center" vertical="center"/>
    </xf>
    <xf numFmtId="206" fontId="21" fillId="0" borderId="30" xfId="6" applyNumberFormat="1" applyBorder="1" applyAlignment="1">
      <alignment horizontal="center" vertical="center"/>
    </xf>
    <xf numFmtId="164" fontId="19" fillId="0" borderId="30" xfId="6" applyNumberFormat="1" applyFont="1" applyBorder="1" applyAlignment="1">
      <alignment horizontal="center" vertical="center"/>
    </xf>
    <xf numFmtId="179" fontId="19" fillId="0" borderId="30" xfId="6" applyNumberFormat="1" applyFont="1" applyBorder="1" applyAlignment="1">
      <alignment horizontal="center" vertical="center"/>
    </xf>
    <xf numFmtId="179" fontId="23" fillId="8" borderId="31" xfId="6" applyNumberFormat="1" applyFont="1" applyFill="1" applyBorder="1" applyAlignment="1">
      <alignment horizontal="center" vertical="center"/>
    </xf>
    <xf numFmtId="0" fontId="19" fillId="0" borderId="67" xfId="6" applyFont="1" applyBorder="1" applyAlignment="1">
      <alignment horizontal="center" vertical="center"/>
    </xf>
    <xf numFmtId="179" fontId="23" fillId="8" borderId="68" xfId="6" applyNumberFormat="1" applyFont="1" applyFill="1" applyBorder="1" applyAlignment="1">
      <alignment horizontal="center" vertical="center"/>
    </xf>
    <xf numFmtId="0" fontId="19" fillId="0" borderId="16" xfId="6" applyFont="1" applyBorder="1" applyAlignment="1">
      <alignment horizontal="center" vertical="center"/>
    </xf>
    <xf numFmtId="0" fontId="19" fillId="0" borderId="77" xfId="6" applyFont="1" applyFill="1" applyBorder="1" applyAlignment="1">
      <alignment horizontal="center" vertical="center" wrapText="1"/>
    </xf>
    <xf numFmtId="0" fontId="23" fillId="0" borderId="77" xfId="6" applyFont="1" applyBorder="1" applyAlignment="1">
      <alignment horizontal="left" vertical="center" wrapText="1"/>
    </xf>
    <xf numFmtId="179" fontId="21" fillId="0" borderId="77" xfId="6" applyNumberFormat="1" applyBorder="1" applyAlignment="1">
      <alignment horizontal="center" vertical="center"/>
    </xf>
    <xf numFmtId="1" fontId="21" fillId="0" borderId="77" xfId="6" applyNumberFormat="1" applyBorder="1" applyAlignment="1">
      <alignment horizontal="center" vertical="center"/>
    </xf>
    <xf numFmtId="206" fontId="21" fillId="0" borderId="77" xfId="6" applyNumberFormat="1" applyBorder="1" applyAlignment="1">
      <alignment horizontal="center" vertical="center"/>
    </xf>
    <xf numFmtId="179" fontId="19" fillId="0" borderId="77" xfId="6" applyNumberFormat="1" applyFont="1" applyBorder="1" applyAlignment="1">
      <alignment horizontal="center" vertical="center"/>
    </xf>
    <xf numFmtId="164" fontId="19" fillId="0" borderId="77" xfId="6" applyNumberFormat="1" applyFont="1" applyBorder="1" applyAlignment="1">
      <alignment horizontal="center" vertical="center"/>
    </xf>
    <xf numFmtId="179" fontId="23" fillId="8" borderId="78" xfId="6" applyNumberFormat="1" applyFont="1" applyFill="1" applyBorder="1" applyAlignment="1">
      <alignment horizontal="center" vertical="center"/>
    </xf>
    <xf numFmtId="0" fontId="23" fillId="0" borderId="64" xfId="167" applyFont="1" applyBorder="1" applyAlignment="1">
      <alignment horizontal="center" vertical="center" wrapText="1"/>
    </xf>
    <xf numFmtId="0" fontId="23" fillId="0" borderId="64" xfId="167" applyFont="1" applyBorder="1" applyAlignment="1">
      <alignment horizontal="center" vertical="center"/>
    </xf>
    <xf numFmtId="0" fontId="23" fillId="0" borderId="64" xfId="167" applyFont="1" applyFill="1" applyBorder="1" applyAlignment="1">
      <alignment horizontal="center" vertical="center"/>
    </xf>
    <xf numFmtId="0" fontId="23" fillId="6" borderId="64" xfId="1131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4" xfId="83" applyFont="1" applyFill="1" applyBorder="1" applyAlignment="1">
      <alignment horizontal="center" vertical="center" wrapText="1"/>
    </xf>
    <xf numFmtId="0" fontId="23" fillId="0" borderId="65" xfId="83" applyFont="1" applyFill="1" applyBorder="1" applyAlignment="1">
      <alignment vertical="center" wrapText="1"/>
    </xf>
    <xf numFmtId="208" fontId="106" fillId="0" borderId="62" xfId="0" applyNumberFormat="1" applyFont="1" applyBorder="1" applyAlignment="1">
      <alignment horizontal="center" vertical="center"/>
    </xf>
    <xf numFmtId="199" fontId="0" fillId="0" borderId="62" xfId="0" applyNumberFormat="1" applyBorder="1" applyAlignment="1">
      <alignment horizontal="center" vertical="center"/>
    </xf>
    <xf numFmtId="196" fontId="0" fillId="0" borderId="62" xfId="0" applyNumberFormat="1" applyBorder="1" applyAlignment="1">
      <alignment horizontal="center" vertical="center"/>
    </xf>
    <xf numFmtId="174" fontId="19" fillId="4" borderId="64" xfId="6221" applyNumberFormat="1" applyFont="1" applyFill="1" applyBorder="1" applyAlignment="1">
      <alignment horizontal="center" vertical="center" wrapText="1"/>
    </xf>
    <xf numFmtId="0" fontId="23" fillId="4" borderId="65" xfId="83" applyFont="1" applyFill="1" applyBorder="1" applyAlignment="1">
      <alignment horizontal="left" vertical="center"/>
    </xf>
    <xf numFmtId="0" fontId="19" fillId="4" borderId="61" xfId="83" applyFont="1" applyFill="1" applyBorder="1" applyAlignment="1">
      <alignment horizontal="left" vertical="center"/>
    </xf>
    <xf numFmtId="167" fontId="19" fillId="4" borderId="61" xfId="59" applyFont="1" applyFill="1" applyBorder="1" applyAlignment="1">
      <alignment vertical="center"/>
    </xf>
    <xf numFmtId="0" fontId="19" fillId="4" borderId="61" xfId="83" applyFont="1" applyFill="1" applyBorder="1" applyAlignment="1">
      <alignment horizontal="center" vertical="center"/>
    </xf>
    <xf numFmtId="0" fontId="19" fillId="4" borderId="0" xfId="83" applyFont="1" applyFill="1" applyBorder="1" applyAlignment="1">
      <alignment horizontal="left" vertical="center"/>
    </xf>
    <xf numFmtId="167" fontId="19" fillId="4" borderId="0" xfId="59" applyFont="1" applyFill="1" applyBorder="1" applyAlignment="1">
      <alignment vertical="center"/>
    </xf>
    <xf numFmtId="0" fontId="19" fillId="4" borderId="0" xfId="83" applyFont="1" applyFill="1" applyBorder="1" applyAlignment="1">
      <alignment horizontal="center" vertical="center"/>
    </xf>
    <xf numFmtId="0" fontId="23" fillId="4" borderId="0" xfId="83" applyFont="1" applyFill="1" applyAlignment="1">
      <alignment horizontal="left" vertical="center"/>
    </xf>
    <xf numFmtId="212" fontId="19" fillId="0" borderId="31" xfId="4080" applyNumberFormat="1" applyFont="1" applyFill="1" applyBorder="1" applyAlignment="1">
      <alignment horizontal="center" vertical="center"/>
    </xf>
    <xf numFmtId="213" fontId="26" fillId="0" borderId="78" xfId="4080" applyNumberFormat="1" applyFont="1" applyFill="1" applyBorder="1" applyAlignment="1">
      <alignment horizontal="center" vertical="center"/>
    </xf>
    <xf numFmtId="214" fontId="101" fillId="0" borderId="20" xfId="0" applyNumberFormat="1" applyFont="1" applyBorder="1" applyAlignment="1">
      <alignment horizontal="center" vertical="center"/>
    </xf>
    <xf numFmtId="193" fontId="101" fillId="4" borderId="62" xfId="0" applyNumberFormat="1" applyFont="1" applyFill="1" applyBorder="1" applyAlignment="1">
      <alignment horizontal="center" vertical="center"/>
    </xf>
    <xf numFmtId="0" fontId="23" fillId="0" borderId="94" xfId="0" applyFont="1" applyFill="1" applyBorder="1" applyAlignment="1">
      <alignment horizontal="centerContinuous" vertical="center"/>
    </xf>
    <xf numFmtId="0" fontId="32" fillId="0" borderId="107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176" fontId="32" fillId="0" borderId="108" xfId="0" applyNumberFormat="1" applyFont="1" applyFill="1" applyBorder="1" applyAlignment="1">
      <alignment horizontal="center" vertical="center"/>
    </xf>
    <xf numFmtId="0" fontId="23" fillId="0" borderId="109" xfId="0" applyFont="1" applyFill="1" applyBorder="1" applyAlignment="1">
      <alignment horizontal="center" vertical="center" wrapText="1"/>
    </xf>
    <xf numFmtId="40" fontId="23" fillId="0" borderId="75" xfId="0" applyNumberFormat="1" applyFont="1" applyFill="1" applyBorder="1" applyAlignment="1">
      <alignment horizontal="center" vertical="center"/>
    </xf>
    <xf numFmtId="0" fontId="112" fillId="0" borderId="64" xfId="3086" applyFont="1" applyFill="1" applyBorder="1" applyAlignment="1">
      <alignment horizontal="center" vertical="center"/>
    </xf>
    <xf numFmtId="2" fontId="19" fillId="0" borderId="64" xfId="59" applyNumberFormat="1" applyFont="1" applyFill="1" applyBorder="1" applyAlignment="1" applyProtection="1">
      <alignment horizontal="center" vertical="center"/>
    </xf>
    <xf numFmtId="38" fontId="19" fillId="0" borderId="64" xfId="0" applyNumberFormat="1" applyFont="1" applyBorder="1" applyAlignment="1">
      <alignment horizontal="center" vertical="center" wrapText="1"/>
    </xf>
    <xf numFmtId="171" fontId="112" fillId="0" borderId="68" xfId="3086" applyNumberFormat="1" applyFont="1" applyFill="1" applyBorder="1" applyAlignment="1">
      <alignment horizontal="center" vertical="center"/>
    </xf>
    <xf numFmtId="0" fontId="112" fillId="0" borderId="84" xfId="3086" applyFont="1" applyFill="1" applyBorder="1" applyAlignment="1">
      <alignment horizontal="center" vertical="center"/>
    </xf>
    <xf numFmtId="171" fontId="37" fillId="6" borderId="3" xfId="3086" applyNumberFormat="1" applyFont="1" applyFill="1" applyBorder="1" applyAlignment="1">
      <alignment horizontal="center" vertical="center" wrapText="1"/>
    </xf>
    <xf numFmtId="0" fontId="112" fillId="0" borderId="67" xfId="3086" applyFont="1" applyFill="1" applyBorder="1" applyAlignment="1">
      <alignment horizontal="center" vertical="center"/>
    </xf>
    <xf numFmtId="0" fontId="112" fillId="0" borderId="16" xfId="3086" applyFont="1" applyFill="1" applyBorder="1" applyAlignment="1">
      <alignment horizontal="center" vertical="center"/>
    </xf>
    <xf numFmtId="171" fontId="112" fillId="0" borderId="86" xfId="3086" applyNumberFormat="1" applyFont="1" applyFill="1" applyBorder="1" applyAlignment="1">
      <alignment horizontal="center" vertical="center"/>
    </xf>
    <xf numFmtId="0" fontId="112" fillId="0" borderId="42" xfId="3086" applyFont="1" applyFill="1" applyBorder="1" applyAlignment="1">
      <alignment horizontal="center" vertical="center"/>
    </xf>
    <xf numFmtId="0" fontId="37" fillId="6" borderId="7" xfId="3086" applyFont="1" applyFill="1" applyBorder="1" applyAlignment="1">
      <alignment horizontal="center" vertical="center"/>
    </xf>
    <xf numFmtId="0" fontId="37" fillId="6" borderId="2" xfId="3086" applyFont="1" applyFill="1" applyBorder="1" applyAlignment="1">
      <alignment horizontal="center" vertical="center"/>
    </xf>
    <xf numFmtId="0" fontId="112" fillId="0" borderId="77" xfId="3086" applyFont="1" applyFill="1" applyBorder="1" applyAlignment="1">
      <alignment horizontal="center" vertical="center"/>
    </xf>
    <xf numFmtId="191" fontId="112" fillId="0" borderId="68" xfId="3086" applyNumberFormat="1" applyFont="1" applyFill="1" applyBorder="1" applyAlignment="1">
      <alignment horizontal="center" vertical="center"/>
    </xf>
    <xf numFmtId="0" fontId="23" fillId="0" borderId="32" xfId="83" applyFont="1" applyBorder="1" applyAlignment="1">
      <alignment horizontal="center" vertical="center" wrapText="1"/>
    </xf>
    <xf numFmtId="0" fontId="9" fillId="0" borderId="0" xfId="3086" applyBorder="1" applyAlignment="1">
      <alignment horizontal="center" vertical="center"/>
    </xf>
    <xf numFmtId="0" fontId="0" fillId="0" borderId="0" xfId="0" applyFill="1"/>
    <xf numFmtId="0" fontId="0" fillId="0" borderId="64" xfId="0" applyFont="1" applyFill="1" applyBorder="1" applyAlignment="1">
      <alignment horizontal="center" vertical="center" wrapText="1"/>
    </xf>
    <xf numFmtId="0" fontId="23" fillId="0" borderId="64" xfId="1131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8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3" fillId="0" borderId="0" xfId="6" applyFont="1" applyFill="1" applyBorder="1" applyAlignment="1">
      <alignment horizontal="left" vertical="center" wrapText="1"/>
    </xf>
    <xf numFmtId="0" fontId="23" fillId="0" borderId="74" xfId="6" applyFont="1" applyFill="1" applyBorder="1" applyAlignment="1">
      <alignment horizontal="left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33" fillId="0" borderId="104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9" fontId="19" fillId="0" borderId="68" xfId="0" applyNumberFormat="1" applyFont="1" applyFill="1" applyBorder="1" applyAlignment="1">
      <alignment horizontal="center" vertical="center"/>
    </xf>
    <xf numFmtId="10" fontId="19" fillId="0" borderId="68" xfId="0" applyNumberFormat="1" applyFont="1" applyFill="1" applyBorder="1" applyAlignment="1">
      <alignment horizontal="center" vertical="center"/>
    </xf>
    <xf numFmtId="168" fontId="19" fillId="0" borderId="68" xfId="0" applyNumberFormat="1" applyFont="1" applyFill="1" applyBorder="1" applyAlignment="1">
      <alignment horizontal="center" vertical="center"/>
    </xf>
    <xf numFmtId="0" fontId="23" fillId="0" borderId="0" xfId="7" quotePrefix="1" applyFont="1" applyFill="1" applyBorder="1" applyAlignment="1">
      <alignment horizontal="center" vertical="center"/>
    </xf>
    <xf numFmtId="174" fontId="21" fillId="0" borderId="0" xfId="7" applyNumberFormat="1" applyFont="1" applyFill="1" applyBorder="1" applyAlignment="1">
      <alignment horizontal="center" vertical="center" wrapText="1"/>
    </xf>
    <xf numFmtId="0" fontId="23" fillId="0" borderId="13" xfId="7" applyFont="1" applyFill="1" applyBorder="1" applyAlignment="1">
      <alignment horizontal="center" vertical="center"/>
    </xf>
    <xf numFmtId="0" fontId="19" fillId="0" borderId="33" xfId="7" applyFont="1" applyFill="1" applyBorder="1" applyAlignment="1">
      <alignment horizontal="center" vertical="center"/>
    </xf>
    <xf numFmtId="0" fontId="23" fillId="0" borderId="12" xfId="7" applyFont="1" applyFill="1" applyBorder="1" applyAlignment="1">
      <alignment horizontal="center" vertical="center"/>
    </xf>
    <xf numFmtId="0" fontId="19" fillId="0" borderId="33" xfId="7" applyFont="1" applyFill="1" applyBorder="1" applyAlignment="1">
      <alignment horizontal="left" vertical="center" wrapText="1"/>
    </xf>
    <xf numFmtId="0" fontId="21" fillId="0" borderId="33" xfId="7" applyFill="1" applyBorder="1" applyAlignment="1">
      <alignment horizontal="center" vertical="center"/>
    </xf>
    <xf numFmtId="3" fontId="23" fillId="0" borderId="12" xfId="7" applyNumberFormat="1" applyFont="1" applyFill="1" applyBorder="1" applyAlignment="1">
      <alignment horizontal="center" vertical="center"/>
    </xf>
    <xf numFmtId="3" fontId="23" fillId="0" borderId="22" xfId="7" applyNumberFormat="1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vertical="center"/>
    </xf>
    <xf numFmtId="0" fontId="23" fillId="0" borderId="33" xfId="7" applyFont="1" applyFill="1" applyBorder="1" applyAlignment="1">
      <alignment horizontal="center" vertical="center"/>
    </xf>
    <xf numFmtId="173" fontId="23" fillId="0" borderId="33" xfId="7" applyNumberFormat="1" applyFont="1" applyFill="1" applyBorder="1" applyAlignment="1">
      <alignment horizontal="center" vertical="center"/>
    </xf>
    <xf numFmtId="0" fontId="23" fillId="0" borderId="33" xfId="7" applyFont="1" applyFill="1" applyBorder="1" applyAlignment="1">
      <alignment horizontal="center" vertical="center" wrapText="1"/>
    </xf>
    <xf numFmtId="0" fontId="21" fillId="0" borderId="0" xfId="7" applyFill="1" applyAlignment="1">
      <alignment vertical="center"/>
    </xf>
    <xf numFmtId="0" fontId="19" fillId="0" borderId="33" xfId="7" applyFont="1" applyFill="1" applyBorder="1" applyAlignment="1">
      <alignment horizontal="left" vertical="center"/>
    </xf>
    <xf numFmtId="40" fontId="21" fillId="0" borderId="33" xfId="7" applyNumberFormat="1" applyFont="1" applyFill="1" applyBorder="1" applyAlignment="1">
      <alignment horizontal="center" vertical="center"/>
    </xf>
    <xf numFmtId="0" fontId="19" fillId="0" borderId="64" xfId="7" applyFont="1" applyFill="1" applyBorder="1" applyAlignment="1">
      <alignment horizontal="left" vertical="center"/>
    </xf>
    <xf numFmtId="167" fontId="19" fillId="0" borderId="33" xfId="13" applyFont="1" applyFill="1" applyBorder="1" applyAlignment="1">
      <alignment horizontal="center" vertical="center"/>
    </xf>
    <xf numFmtId="0" fontId="37" fillId="0" borderId="30" xfId="2590" applyFont="1" applyFill="1" applyBorder="1" applyAlignment="1">
      <alignment horizontal="center" vertical="center" wrapText="1"/>
    </xf>
    <xf numFmtId="0" fontId="37" fillId="0" borderId="31" xfId="2590" applyFont="1" applyFill="1" applyBorder="1" applyAlignment="1">
      <alignment horizontal="center" vertical="center" wrapText="1"/>
    </xf>
    <xf numFmtId="1" fontId="9" fillId="0" borderId="64" xfId="2590" applyNumberFormat="1" applyFill="1" applyBorder="1" applyAlignment="1">
      <alignment horizontal="center" vertical="center"/>
    </xf>
    <xf numFmtId="198" fontId="9" fillId="0" borderId="64" xfId="2590" applyNumberFormat="1" applyFill="1" applyBorder="1" applyAlignment="1">
      <alignment horizontal="center" vertical="center"/>
    </xf>
    <xf numFmtId="207" fontId="9" fillId="0" borderId="68" xfId="2590" applyNumberForma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1" fontId="23" fillId="0" borderId="64" xfId="3124" applyNumberFormat="1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207" fontId="9" fillId="0" borderId="64" xfId="2590" applyNumberFormat="1" applyFill="1" applyBorder="1" applyAlignment="1">
      <alignment horizontal="center" vertical="center"/>
    </xf>
    <xf numFmtId="0" fontId="23" fillId="0" borderId="0" xfId="83" quotePrefix="1" applyFont="1" applyFill="1" applyBorder="1" applyAlignment="1">
      <alignment horizontal="center" vertical="center"/>
    </xf>
    <xf numFmtId="174" fontId="19" fillId="0" borderId="0" xfId="83" applyNumberFormat="1" applyFont="1" applyFill="1" applyBorder="1" applyAlignment="1">
      <alignment horizontal="center" vertical="center" wrapText="1"/>
    </xf>
    <xf numFmtId="0" fontId="19" fillId="0" borderId="64" xfId="1131" applyFont="1" applyFill="1" applyBorder="1" applyAlignment="1">
      <alignment horizontal="center" vertical="center"/>
    </xf>
    <xf numFmtId="179" fontId="23" fillId="0" borderId="64" xfId="1131" applyNumberFormat="1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186" fontId="20" fillId="0" borderId="84" xfId="0" applyNumberFormat="1" applyFont="1" applyFill="1" applyBorder="1" applyAlignment="1">
      <alignment horizontal="center" vertical="center"/>
    </xf>
    <xf numFmtId="40" fontId="20" fillId="0" borderId="64" xfId="11" applyNumberFormat="1" applyFont="1" applyFill="1" applyBorder="1" applyAlignment="1">
      <alignment horizontal="center" vertical="center"/>
    </xf>
    <xf numFmtId="40" fontId="20" fillId="0" borderId="93" xfId="11" applyNumberFormat="1" applyFont="1" applyFill="1" applyBorder="1" applyAlignment="1" applyProtection="1">
      <alignment horizontal="center" vertical="center"/>
    </xf>
    <xf numFmtId="10" fontId="21" fillId="0" borderId="0" xfId="8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0" fillId="0" borderId="15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horizontal="center" vertical="center"/>
    </xf>
    <xf numFmtId="4" fontId="20" fillId="0" borderId="30" xfId="0" applyNumberFormat="1" applyFont="1" applyFill="1" applyBorder="1" applyAlignment="1">
      <alignment horizontal="center" vertical="center"/>
    </xf>
    <xf numFmtId="40" fontId="20" fillId="0" borderId="30" xfId="0" applyNumberFormat="1" applyFont="1" applyFill="1" applyBorder="1" applyAlignment="1">
      <alignment horizontal="center" vertical="center"/>
    </xf>
    <xf numFmtId="40" fontId="20" fillId="0" borderId="31" xfId="11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67" xfId="0" applyFont="1" applyFill="1" applyBorder="1" applyAlignment="1">
      <alignment vertical="center" wrapText="1"/>
    </xf>
    <xf numFmtId="2" fontId="20" fillId="0" borderId="64" xfId="0" applyNumberFormat="1" applyFont="1" applyFill="1" applyBorder="1" applyAlignment="1">
      <alignment horizontal="center" vertical="center"/>
    </xf>
    <xf numFmtId="40" fontId="20" fillId="0" borderId="68" xfId="11" applyNumberFormat="1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>
      <alignment vertical="center" wrapText="1"/>
    </xf>
    <xf numFmtId="0" fontId="20" fillId="0" borderId="77" xfId="0" applyFont="1" applyFill="1" applyBorder="1" applyAlignment="1">
      <alignment horizontal="center" vertical="center"/>
    </xf>
    <xf numFmtId="2" fontId="20" fillId="0" borderId="77" xfId="0" applyNumberFormat="1" applyFont="1" applyFill="1" applyBorder="1" applyAlignment="1">
      <alignment horizontal="center" vertical="center"/>
    </xf>
    <xf numFmtId="40" fontId="20" fillId="0" borderId="77" xfId="0" applyNumberFormat="1" applyFont="1" applyFill="1" applyBorder="1" applyAlignment="1">
      <alignment horizontal="center" vertical="center"/>
    </xf>
    <xf numFmtId="40" fontId="20" fillId="0" borderId="78" xfId="11" applyNumberFormat="1" applyFont="1" applyFill="1" applyBorder="1" applyAlignment="1" applyProtection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186" fontId="20" fillId="0" borderId="30" xfId="0" applyNumberFormat="1" applyFont="1" applyFill="1" applyBorder="1" applyAlignment="1">
      <alignment horizontal="center" vertical="center"/>
    </xf>
    <xf numFmtId="40" fontId="20" fillId="0" borderId="20" xfId="11" applyNumberFormat="1" applyFont="1" applyFill="1" applyBorder="1" applyAlignment="1" applyProtection="1">
      <alignment horizontal="center" vertical="center"/>
    </xf>
    <xf numFmtId="0" fontId="20" fillId="0" borderId="37" xfId="0" applyFont="1" applyFill="1" applyBorder="1" applyAlignment="1">
      <alignment vertical="center"/>
    </xf>
    <xf numFmtId="40" fontId="20" fillId="0" borderId="8" xfId="11" applyNumberFormat="1" applyFont="1" applyFill="1" applyBorder="1" applyAlignment="1">
      <alignment horizontal="center" vertical="center"/>
    </xf>
    <xf numFmtId="1" fontId="20" fillId="0" borderId="64" xfId="0" applyNumberFormat="1" applyFont="1" applyFill="1" applyBorder="1" applyAlignment="1">
      <alignment horizontal="center" vertical="center"/>
    </xf>
    <xf numFmtId="175" fontId="35" fillId="0" borderId="0" xfId="7" applyNumberFormat="1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vertical="center" wrapText="1"/>
    </xf>
    <xf numFmtId="4" fontId="20" fillId="0" borderId="64" xfId="0" applyNumberFormat="1" applyFont="1" applyFill="1" applyBorder="1" applyAlignment="1">
      <alignment horizontal="center" vertical="center"/>
    </xf>
    <xf numFmtId="40" fontId="20" fillId="0" borderId="62" xfId="11" applyNumberFormat="1" applyFont="1" applyFill="1" applyBorder="1" applyAlignment="1" applyProtection="1">
      <alignment horizontal="center" vertical="center"/>
    </xf>
    <xf numFmtId="0" fontId="20" fillId="0" borderId="66" xfId="0" applyFont="1" applyFill="1" applyBorder="1" applyAlignment="1">
      <alignment vertical="center"/>
    </xf>
    <xf numFmtId="164" fontId="21" fillId="0" borderId="0" xfId="62" applyFont="1" applyFill="1" applyAlignment="1">
      <alignment vertical="center"/>
    </xf>
    <xf numFmtId="0" fontId="19" fillId="0" borderId="0" xfId="0" applyFont="1" applyFill="1" applyAlignment="1">
      <alignment vertical="center"/>
    </xf>
    <xf numFmtId="179" fontId="92" fillId="0" borderId="64" xfId="2134" applyNumberFormat="1" applyFont="1" applyFill="1" applyBorder="1" applyAlignment="1" applyProtection="1">
      <alignment horizontal="center" vertical="center"/>
      <protection locked="0"/>
    </xf>
    <xf numFmtId="0" fontId="92" fillId="0" borderId="64" xfId="3086" applyFont="1" applyFill="1" applyBorder="1" applyAlignment="1" applyProtection="1">
      <alignment horizontal="center" vertical="center" wrapText="1"/>
      <protection locked="0"/>
    </xf>
    <xf numFmtId="1" fontId="104" fillId="0" borderId="64" xfId="3086" applyNumberFormat="1" applyFont="1" applyFill="1" applyBorder="1" applyAlignment="1" applyProtection="1">
      <alignment horizontal="center" vertical="center"/>
    </xf>
    <xf numFmtId="9" fontId="92" fillId="0" borderId="64" xfId="2134" applyNumberFormat="1" applyFont="1" applyFill="1" applyBorder="1" applyAlignment="1" applyProtection="1">
      <alignment horizontal="center" vertical="center"/>
      <protection locked="0"/>
    </xf>
    <xf numFmtId="1" fontId="92" fillId="0" borderId="64" xfId="1335" applyNumberFormat="1" applyFont="1" applyFill="1" applyBorder="1" applyAlignment="1" applyProtection="1">
      <alignment horizontal="center" vertical="center"/>
      <protection locked="0"/>
    </xf>
    <xf numFmtId="3" fontId="92" fillId="0" borderId="64" xfId="2589" applyNumberFormat="1" applyFont="1" applyFill="1" applyBorder="1" applyAlignment="1" applyProtection="1">
      <alignment horizontal="center" vertical="center"/>
      <protection locked="0"/>
    </xf>
    <xf numFmtId="4" fontId="92" fillId="0" borderId="64" xfId="2589" applyNumberFormat="1" applyFont="1" applyFill="1" applyBorder="1" applyAlignment="1" applyProtection="1">
      <alignment horizontal="center" vertical="center"/>
      <protection locked="0"/>
    </xf>
    <xf numFmtId="2" fontId="92" fillId="0" borderId="64" xfId="2589" applyNumberFormat="1" applyFont="1" applyFill="1" applyBorder="1" applyAlignment="1" applyProtection="1">
      <alignment horizontal="center" vertical="center"/>
      <protection locked="0"/>
    </xf>
    <xf numFmtId="167" fontId="92" fillId="0" borderId="64" xfId="2589" applyFont="1" applyFill="1" applyBorder="1" applyAlignment="1" applyProtection="1">
      <alignment horizontal="center" vertical="center"/>
      <protection locked="0"/>
    </xf>
    <xf numFmtId="190" fontId="92" fillId="0" borderId="64" xfId="2589" applyNumberFormat="1" applyFont="1" applyFill="1" applyBorder="1" applyAlignment="1" applyProtection="1">
      <alignment horizontal="center" vertical="center"/>
      <protection locked="0"/>
    </xf>
    <xf numFmtId="179" fontId="104" fillId="0" borderId="64" xfId="3086" applyNumberFormat="1" applyFont="1" applyFill="1" applyBorder="1" applyAlignment="1" applyProtection="1">
      <alignment horizontal="center" vertical="center"/>
    </xf>
    <xf numFmtId="0" fontId="105" fillId="62" borderId="64" xfId="0" applyFont="1" applyFill="1" applyBorder="1" applyAlignment="1" applyProtection="1">
      <alignment horizontal="center" vertical="center" wrapText="1"/>
      <protection locked="0"/>
    </xf>
    <xf numFmtId="0" fontId="21" fillId="0" borderId="0" xfId="7" applyAlignment="1">
      <alignment vertical="center"/>
    </xf>
    <xf numFmtId="0" fontId="19" fillId="4" borderId="0" xfId="83" applyFill="1" applyAlignment="1">
      <alignment horizontal="left" vertical="center"/>
    </xf>
    <xf numFmtId="0" fontId="19" fillId="4" borderId="0" xfId="83" applyFill="1" applyBorder="1" applyAlignment="1">
      <alignment vertical="center"/>
    </xf>
    <xf numFmtId="169" fontId="21" fillId="0" borderId="0" xfId="7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7" applyFill="1" applyAlignment="1">
      <alignment horizontal="left" vertical="center"/>
    </xf>
    <xf numFmtId="0" fontId="21" fillId="0" borderId="0" xfId="7" applyFont="1" applyFill="1" applyBorder="1" applyAlignment="1">
      <alignment horizontal="center" vertical="center"/>
    </xf>
    <xf numFmtId="0" fontId="23" fillId="0" borderId="0" xfId="83" applyFont="1" applyFill="1" applyAlignment="1">
      <alignment horizontal="left" vertical="center"/>
    </xf>
    <xf numFmtId="0" fontId="19" fillId="0" borderId="0" xfId="83" applyFont="1" applyFill="1" applyBorder="1" applyAlignment="1">
      <alignment vertical="center"/>
    </xf>
    <xf numFmtId="0" fontId="19" fillId="0" borderId="0" xfId="8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4" borderId="37" xfId="83" applyFont="1" applyFill="1" applyBorder="1" applyAlignment="1">
      <alignment horizontal="center" vertical="center"/>
    </xf>
    <xf numFmtId="0" fontId="19" fillId="4" borderId="0" xfId="83" applyFont="1" applyFill="1" applyAlignment="1">
      <alignment horizontal="left" vertical="center"/>
    </xf>
    <xf numFmtId="0" fontId="19" fillId="4" borderId="0" xfId="83" applyFont="1" applyFill="1" applyBorder="1" applyAlignment="1">
      <alignment vertical="center"/>
    </xf>
    <xf numFmtId="0" fontId="19" fillId="4" borderId="65" xfId="83" applyFont="1" applyFill="1" applyBorder="1" applyAlignment="1">
      <alignment horizontal="left" vertical="center"/>
    </xf>
    <xf numFmtId="0" fontId="19" fillId="4" borderId="64" xfId="83" applyFont="1" applyFill="1" applyBorder="1" applyAlignment="1">
      <alignment horizontal="center" vertical="center"/>
    </xf>
    <xf numFmtId="209" fontId="19" fillId="4" borderId="64" xfId="6221" applyNumberFormat="1" applyFont="1" applyFill="1" applyBorder="1" applyAlignment="1">
      <alignment horizontal="center" vertical="center"/>
    </xf>
    <xf numFmtId="210" fontId="23" fillId="6" borderId="64" xfId="6221" applyNumberFormat="1" applyFont="1" applyFill="1" applyBorder="1" applyAlignment="1">
      <alignment horizontal="center" vertical="center"/>
    </xf>
    <xf numFmtId="0" fontId="21" fillId="0" borderId="0" xfId="7" applyAlignment="1">
      <alignment horizontal="left" vertical="center"/>
    </xf>
    <xf numFmtId="0" fontId="21" fillId="0" borderId="0" xfId="7" applyFont="1" applyBorder="1" applyAlignment="1">
      <alignment horizontal="center" vertical="center"/>
    </xf>
    <xf numFmtId="0" fontId="21" fillId="0" borderId="0" xfId="7" applyBorder="1" applyAlignment="1">
      <alignment horizontal="left" vertical="center"/>
    </xf>
    <xf numFmtId="167" fontId="21" fillId="2" borderId="14" xfId="13" applyFont="1" applyFill="1" applyBorder="1" applyAlignment="1">
      <alignment vertical="center"/>
    </xf>
    <xf numFmtId="0" fontId="21" fillId="4" borderId="0" xfId="7" applyFill="1" applyAlignment="1">
      <alignment vertical="center"/>
    </xf>
    <xf numFmtId="0" fontId="23" fillId="0" borderId="0" xfId="7" applyFont="1" applyFill="1" applyAlignment="1">
      <alignment horizontal="left" vertical="center"/>
    </xf>
    <xf numFmtId="0" fontId="21" fillId="0" borderId="0" xfId="7" applyFill="1" applyBorder="1" applyAlignment="1">
      <alignment vertical="center"/>
    </xf>
    <xf numFmtId="0" fontId="19" fillId="0" borderId="0" xfId="83" applyFill="1" applyAlignment="1">
      <alignment horizontal="left" vertical="center"/>
    </xf>
    <xf numFmtId="0" fontId="19" fillId="0" borderId="0" xfId="83" applyFill="1" applyBorder="1" applyAlignment="1">
      <alignment vertical="center"/>
    </xf>
    <xf numFmtId="0" fontId="23" fillId="0" borderId="12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vertical="center"/>
    </xf>
    <xf numFmtId="0" fontId="9" fillId="0" borderId="0" xfId="2590" applyFill="1" applyAlignment="1">
      <alignment vertical="center"/>
    </xf>
    <xf numFmtId="167" fontId="21" fillId="0" borderId="0" xfId="13" applyFont="1" applyAlignment="1">
      <alignment horizontal="left" vertical="center"/>
    </xf>
    <xf numFmtId="0" fontId="10" fillId="0" borderId="0" xfId="2083" applyAlignment="1">
      <alignment vertical="center"/>
    </xf>
    <xf numFmtId="0" fontId="10" fillId="0" borderId="0" xfId="2083" applyFill="1" applyAlignment="1">
      <alignment vertical="center"/>
    </xf>
    <xf numFmtId="0" fontId="37" fillId="0" borderId="24" xfId="2083" applyFont="1" applyFill="1" applyBorder="1" applyAlignment="1">
      <alignment horizontal="center" vertical="center"/>
    </xf>
    <xf numFmtId="0" fontId="37" fillId="0" borderId="0" xfId="2083" applyFont="1" applyFill="1" applyBorder="1" applyAlignment="1">
      <alignment horizontal="center" vertical="center"/>
    </xf>
    <xf numFmtId="0" fontId="37" fillId="0" borderId="25" xfId="2083" applyFont="1" applyFill="1" applyBorder="1" applyAlignment="1">
      <alignment horizontal="center" vertical="center"/>
    </xf>
    <xf numFmtId="0" fontId="10" fillId="3" borderId="0" xfId="2083" applyFill="1" applyAlignment="1">
      <alignment vertical="center"/>
    </xf>
    <xf numFmtId="0" fontId="37" fillId="0" borderId="19" xfId="2083" applyFont="1" applyBorder="1" applyAlignment="1">
      <alignment horizontal="center" vertical="center"/>
    </xf>
    <xf numFmtId="0" fontId="37" fillId="0" borderId="37" xfId="2083" applyFont="1" applyBorder="1" applyAlignment="1">
      <alignment horizontal="center" vertical="center"/>
    </xf>
    <xf numFmtId="0" fontId="37" fillId="0" borderId="8" xfId="2083" applyFont="1" applyBorder="1" applyAlignment="1">
      <alignment horizontal="center" vertical="center"/>
    </xf>
    <xf numFmtId="0" fontId="37" fillId="0" borderId="24" xfId="2083" applyFont="1" applyBorder="1" applyAlignment="1">
      <alignment horizontal="center" vertical="center"/>
    </xf>
    <xf numFmtId="0" fontId="37" fillId="0" borderId="0" xfId="2083" applyFont="1" applyBorder="1" applyAlignment="1">
      <alignment horizontal="center" vertical="center"/>
    </xf>
    <xf numFmtId="0" fontId="37" fillId="0" borderId="25" xfId="2083" applyFont="1" applyBorder="1" applyAlignment="1">
      <alignment horizontal="center" vertical="center"/>
    </xf>
    <xf numFmtId="0" fontId="4" fillId="0" borderId="64" xfId="2083" applyFont="1" applyFill="1" applyBorder="1" applyAlignment="1">
      <alignment horizontal="center" vertical="center"/>
    </xf>
    <xf numFmtId="0" fontId="37" fillId="0" borderId="64" xfId="2083" applyFont="1" applyFill="1" applyBorder="1" applyAlignment="1">
      <alignment horizontal="center" vertical="center"/>
    </xf>
    <xf numFmtId="0" fontId="7" fillId="0" borderId="0" xfId="2083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63" borderId="64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0" fillId="0" borderId="73" xfId="2083" applyBorder="1" applyAlignment="1">
      <alignment vertical="center"/>
    </xf>
    <xf numFmtId="0" fontId="10" fillId="0" borderId="74" xfId="2083" applyFont="1" applyBorder="1" applyAlignment="1">
      <alignment horizontal="center" vertical="center"/>
    </xf>
    <xf numFmtId="0" fontId="10" fillId="0" borderId="75" xfId="2083" applyFont="1" applyBorder="1" applyAlignment="1">
      <alignment horizontal="center" vertical="center"/>
    </xf>
    <xf numFmtId="0" fontId="95" fillId="0" borderId="25" xfId="2083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10" fontId="20" fillId="0" borderId="0" xfId="8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right" vertical="center"/>
    </xf>
    <xf numFmtId="10" fontId="20" fillId="0" borderId="0" xfId="8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9" fillId="0" borderId="0" xfId="2590" applyAlignment="1">
      <alignment vertical="center"/>
    </xf>
    <xf numFmtId="192" fontId="0" fillId="0" borderId="62" xfId="0" applyNumberFormat="1" applyBorder="1" applyAlignment="1">
      <alignment horizontal="center" vertical="center"/>
    </xf>
    <xf numFmtId="194" fontId="0" fillId="0" borderId="6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1" fillId="0" borderId="0" xfId="7" applyNumberFormat="1" applyFont="1" applyBorder="1" applyAlignment="1">
      <alignment horizontal="center" vertical="center"/>
    </xf>
    <xf numFmtId="0" fontId="23" fillId="0" borderId="0" xfId="7" applyFont="1" applyBorder="1" applyAlignment="1">
      <alignment vertical="center"/>
    </xf>
    <xf numFmtId="166" fontId="23" fillId="0" borderId="0" xfId="4" applyFont="1" applyBorder="1" applyAlignment="1">
      <alignment vertical="center"/>
    </xf>
    <xf numFmtId="0" fontId="19" fillId="0" borderId="0" xfId="7" applyFont="1" applyAlignment="1">
      <alignment vertical="center"/>
    </xf>
    <xf numFmtId="0" fontId="6" fillId="0" borderId="0" xfId="2590" applyFont="1" applyAlignment="1">
      <alignment vertical="center"/>
    </xf>
    <xf numFmtId="0" fontId="23" fillId="0" borderId="5" xfId="0" applyFont="1" applyFill="1" applyBorder="1" applyAlignment="1">
      <alignment horizontal="right" vertical="center"/>
    </xf>
    <xf numFmtId="40" fontId="20" fillId="0" borderId="30" xfId="11" applyNumberFormat="1" applyFont="1" applyFill="1" applyBorder="1" applyAlignment="1">
      <alignment horizontal="center" vertical="center"/>
    </xf>
    <xf numFmtId="9" fontId="19" fillId="0" borderId="64" xfId="6748" applyFont="1" applyFill="1" applyBorder="1" applyAlignment="1" applyProtection="1">
      <alignment horizontal="center" vertical="center"/>
    </xf>
    <xf numFmtId="0" fontId="19" fillId="0" borderId="67" xfId="0" applyFont="1" applyBorder="1" applyAlignment="1">
      <alignment vertical="distributed" wrapText="1"/>
    </xf>
    <xf numFmtId="0" fontId="23" fillId="0" borderId="67" xfId="0" applyFont="1" applyBorder="1" applyAlignment="1">
      <alignment vertical="distributed" wrapText="1"/>
    </xf>
    <xf numFmtId="0" fontId="20" fillId="0" borderId="19" xfId="0" applyFont="1" applyFill="1" applyBorder="1" applyAlignment="1">
      <alignment vertical="center"/>
    </xf>
    <xf numFmtId="167" fontId="19" fillId="4" borderId="66" xfId="59" applyFont="1" applyFill="1" applyBorder="1" applyAlignment="1">
      <alignment vertical="center"/>
    </xf>
    <xf numFmtId="0" fontId="20" fillId="0" borderId="9" xfId="205" applyFont="1" applyFill="1" applyBorder="1" applyAlignment="1">
      <alignment vertical="center" wrapText="1"/>
    </xf>
    <xf numFmtId="168" fontId="19" fillId="0" borderId="64" xfId="6748" applyNumberFormat="1" applyFont="1" applyFill="1" applyBorder="1" applyAlignment="1" applyProtection="1">
      <alignment horizontal="center" vertical="center"/>
    </xf>
    <xf numFmtId="167" fontId="23" fillId="4" borderId="64" xfId="59" applyFont="1" applyFill="1" applyBorder="1" applyAlignment="1" applyProtection="1">
      <alignment horizontal="center" vertical="center"/>
    </xf>
    <xf numFmtId="0" fontId="19" fillId="4" borderId="106" xfId="83" applyFont="1" applyFill="1" applyBorder="1" applyAlignment="1">
      <alignment vertical="center"/>
    </xf>
    <xf numFmtId="0" fontId="23" fillId="4" borderId="0" xfId="83" applyFont="1" applyFill="1" applyBorder="1" applyAlignment="1">
      <alignment horizontal="left" vertical="center"/>
    </xf>
    <xf numFmtId="0" fontId="19" fillId="4" borderId="64" xfId="83" applyFont="1" applyFill="1" applyBorder="1" applyAlignment="1">
      <alignment horizontal="left" vertical="center"/>
    </xf>
    <xf numFmtId="0" fontId="23" fillId="4" borderId="0" xfId="83" applyFont="1" applyFill="1" applyBorder="1" applyAlignment="1">
      <alignment horizontal="center" vertical="center"/>
    </xf>
    <xf numFmtId="0" fontId="23" fillId="4" borderId="0" xfId="83" quotePrefix="1" applyFont="1" applyFill="1" applyBorder="1" applyAlignment="1">
      <alignment horizontal="center" vertical="center"/>
    </xf>
    <xf numFmtId="167" fontId="23" fillId="4" borderId="0" xfId="83" applyNumberFormat="1" applyFont="1" applyFill="1" applyBorder="1" applyAlignment="1">
      <alignment horizontal="center" vertical="center"/>
    </xf>
    <xf numFmtId="174" fontId="19" fillId="4" borderId="0" xfId="83" applyNumberFormat="1" applyFont="1" applyFill="1" applyBorder="1" applyAlignment="1">
      <alignment horizontal="center" vertical="center" wrapText="1"/>
    </xf>
    <xf numFmtId="0" fontId="23" fillId="4" borderId="65" xfId="83" applyFont="1" applyFill="1" applyBorder="1" applyAlignment="1">
      <alignment horizontal="left" vertical="center"/>
    </xf>
    <xf numFmtId="0" fontId="19" fillId="4" borderId="61" xfId="83" applyFont="1" applyFill="1" applyBorder="1" applyAlignment="1">
      <alignment horizontal="left" vertical="center"/>
    </xf>
    <xf numFmtId="167" fontId="19" fillId="4" borderId="61" xfId="59" applyFont="1" applyFill="1" applyBorder="1" applyAlignment="1">
      <alignment vertical="center"/>
    </xf>
    <xf numFmtId="0" fontId="19" fillId="4" borderId="61" xfId="83" applyFont="1" applyFill="1" applyBorder="1" applyAlignment="1">
      <alignment horizontal="center" vertical="center"/>
    </xf>
    <xf numFmtId="0" fontId="19" fillId="4" borderId="0" xfId="83" applyFont="1" applyFill="1" applyBorder="1" applyAlignment="1">
      <alignment horizontal="center" vertical="center"/>
    </xf>
    <xf numFmtId="1" fontId="19" fillId="0" borderId="64" xfId="59" applyNumberFormat="1" applyFont="1" applyFill="1" applyBorder="1" applyAlignment="1" applyProtection="1">
      <alignment horizontal="center" vertical="center"/>
    </xf>
    <xf numFmtId="179" fontId="19" fillId="4" borderId="64" xfId="59" applyNumberFormat="1" applyFont="1" applyFill="1" applyBorder="1" applyAlignment="1" applyProtection="1">
      <alignment horizontal="center" vertical="center"/>
    </xf>
    <xf numFmtId="0" fontId="23" fillId="0" borderId="32" xfId="83" applyFont="1" applyBorder="1" applyAlignment="1">
      <alignment horizontal="left" vertical="center"/>
    </xf>
    <xf numFmtId="0" fontId="23" fillId="4" borderId="64" xfId="6725" applyFont="1" applyFill="1" applyBorder="1" applyAlignment="1">
      <alignment horizontal="center" vertical="center"/>
    </xf>
    <xf numFmtId="0" fontId="19" fillId="0" borderId="64" xfId="83" applyFont="1" applyFill="1" applyBorder="1" applyAlignment="1">
      <alignment horizontal="center" vertical="center" wrapText="1"/>
    </xf>
    <xf numFmtId="179" fontId="23" fillId="6" borderId="64" xfId="59" applyNumberFormat="1" applyFont="1" applyFill="1" applyBorder="1" applyAlignment="1" applyProtection="1">
      <alignment horizontal="center" vertical="center"/>
    </xf>
    <xf numFmtId="1" fontId="23" fillId="4" borderId="64" xfId="59" applyNumberFormat="1" applyFont="1" applyFill="1" applyBorder="1" applyAlignment="1">
      <alignment horizontal="center" vertical="center"/>
    </xf>
    <xf numFmtId="179" fontId="19" fillId="0" borderId="64" xfId="6725" applyNumberFormat="1" applyFont="1" applyFill="1" applyBorder="1" applyAlignment="1">
      <alignment horizontal="center" vertical="center"/>
    </xf>
    <xf numFmtId="179" fontId="19" fillId="6" borderId="64" xfId="59" applyNumberFormat="1" applyFont="1" applyFill="1" applyBorder="1" applyAlignment="1" applyProtection="1">
      <alignment horizontal="center" vertical="center"/>
    </xf>
    <xf numFmtId="1" fontId="19" fillId="6" borderId="64" xfId="59" applyNumberFormat="1" applyFont="1" applyFill="1" applyBorder="1" applyAlignment="1" applyProtection="1">
      <alignment horizontal="center" vertical="center"/>
    </xf>
    <xf numFmtId="0" fontId="19" fillId="4" borderId="64" xfId="6725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vertical="center"/>
    </xf>
    <xf numFmtId="209" fontId="23" fillId="0" borderId="64" xfId="6221" applyNumberFormat="1" applyFont="1" applyFill="1" applyBorder="1" applyAlignment="1">
      <alignment horizontal="center" vertical="center"/>
    </xf>
    <xf numFmtId="0" fontId="19" fillId="0" borderId="61" xfId="83" applyFont="1" applyFill="1" applyBorder="1" applyAlignment="1">
      <alignment horizontal="left" vertical="center"/>
    </xf>
    <xf numFmtId="174" fontId="19" fillId="0" borderId="64" xfId="6221" applyNumberFormat="1" applyFont="1" applyFill="1" applyBorder="1" applyAlignment="1">
      <alignment horizontal="center" vertical="center" wrapText="1"/>
    </xf>
    <xf numFmtId="210" fontId="23" fillId="0" borderId="64" xfId="6221" applyNumberFormat="1" applyFont="1" applyFill="1" applyBorder="1" applyAlignment="1">
      <alignment horizontal="center" vertical="center"/>
    </xf>
    <xf numFmtId="211" fontId="19" fillId="4" borderId="31" xfId="59" applyNumberFormat="1" applyFont="1" applyFill="1" applyBorder="1" applyAlignment="1">
      <alignment horizontal="center" vertical="center"/>
    </xf>
    <xf numFmtId="0" fontId="23" fillId="4" borderId="79" xfId="83" applyFont="1" applyFill="1" applyBorder="1" applyAlignment="1">
      <alignment vertical="center" wrapText="1"/>
    </xf>
    <xf numFmtId="9" fontId="19" fillId="4" borderId="30" xfId="59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40" fontId="20" fillId="0" borderId="0" xfId="0" applyNumberFormat="1" applyFont="1" applyFill="1" applyBorder="1" applyAlignment="1">
      <alignment horizontal="center" vertical="center"/>
    </xf>
    <xf numFmtId="0" fontId="20" fillId="0" borderId="60" xfId="205" applyFont="1" applyFill="1" applyBorder="1" applyAlignment="1">
      <alignment vertical="center" wrapText="1"/>
    </xf>
    <xf numFmtId="9" fontId="19" fillId="4" borderId="77" xfId="59" applyNumberFormat="1" applyFont="1" applyFill="1" applyBorder="1" applyAlignment="1">
      <alignment horizontal="center" vertical="center"/>
    </xf>
    <xf numFmtId="0" fontId="23" fillId="4" borderId="9" xfId="83" applyFont="1" applyFill="1" applyBorder="1" applyAlignment="1">
      <alignment vertical="center" wrapText="1"/>
    </xf>
    <xf numFmtId="40" fontId="20" fillId="0" borderId="25" xfId="11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69" xfId="0" applyFont="1" applyFill="1" applyBorder="1" applyAlignment="1">
      <alignment vertical="center" wrapText="1"/>
    </xf>
    <xf numFmtId="211" fontId="19" fillId="4" borderId="78" xfId="59" applyNumberFormat="1" applyFont="1" applyFill="1" applyBorder="1" applyAlignment="1">
      <alignment horizontal="center" vertical="center"/>
    </xf>
    <xf numFmtId="0" fontId="19" fillId="0" borderId="64" xfId="83" applyFont="1" applyFill="1" applyBorder="1" applyAlignment="1">
      <alignment horizontal="center" vertical="center"/>
    </xf>
    <xf numFmtId="0" fontId="19" fillId="0" borderId="65" xfId="83" applyFont="1" applyFill="1" applyBorder="1" applyAlignment="1">
      <alignment horizontal="left" vertical="center"/>
    </xf>
    <xf numFmtId="2" fontId="37" fillId="8" borderId="64" xfId="0" applyNumberFormat="1" applyFont="1" applyFill="1" applyBorder="1" applyAlignment="1" applyProtection="1">
      <alignment horizontal="center" vertical="center" wrapText="1"/>
    </xf>
    <xf numFmtId="2" fontId="101" fillId="62" borderId="64" xfId="3086" applyNumberFormat="1" applyFont="1" applyFill="1" applyBorder="1" applyAlignment="1" applyProtection="1">
      <alignment horizontal="center" vertical="center" wrapText="1"/>
    </xf>
    <xf numFmtId="0" fontId="92" fillId="0" borderId="64" xfId="0" applyFont="1" applyFill="1" applyBorder="1" applyAlignment="1" applyProtection="1">
      <alignment horizontal="center" vertical="center" wrapText="1"/>
      <protection locked="0"/>
    </xf>
    <xf numFmtId="179" fontId="92" fillId="0" borderId="64" xfId="3086" applyNumberFormat="1" applyFont="1" applyFill="1" applyBorder="1" applyAlignment="1" applyProtection="1">
      <alignment horizontal="center" vertical="center" wrapText="1"/>
      <protection locked="0"/>
    </xf>
    <xf numFmtId="171" fontId="92" fillId="0" borderId="64" xfId="62" applyNumberFormat="1" applyFont="1" applyFill="1" applyBorder="1" applyAlignment="1" applyProtection="1">
      <alignment horizontal="center" vertical="center" wrapText="1"/>
      <protection locked="0"/>
    </xf>
    <xf numFmtId="171" fontId="92" fillId="0" borderId="64" xfId="3086" applyNumberFormat="1" applyFont="1" applyFill="1" applyBorder="1" applyAlignment="1" applyProtection="1">
      <alignment horizontal="center" vertical="center" wrapText="1"/>
      <protection locked="0"/>
    </xf>
    <xf numFmtId="168" fontId="0" fillId="0" borderId="64" xfId="2994" applyNumberFormat="1" applyFont="1" applyFill="1" applyBorder="1" applyAlignment="1" applyProtection="1">
      <alignment horizontal="center" vertical="center" wrapText="1"/>
    </xf>
    <xf numFmtId="179" fontId="70" fillId="0" borderId="64" xfId="2134" applyNumberFormat="1" applyFont="1" applyFill="1" applyBorder="1" applyAlignment="1" applyProtection="1">
      <alignment horizontal="center" vertical="center"/>
    </xf>
    <xf numFmtId="9" fontId="92" fillId="0" borderId="64" xfId="2994" applyFont="1" applyFill="1" applyBorder="1" applyAlignment="1" applyProtection="1">
      <alignment horizontal="center" vertical="center"/>
    </xf>
    <xf numFmtId="179" fontId="70" fillId="0" borderId="64" xfId="2994" applyNumberFormat="1" applyFont="1" applyFill="1" applyBorder="1" applyAlignment="1" applyProtection="1">
      <alignment horizontal="center" vertical="center"/>
    </xf>
    <xf numFmtId="9" fontId="110" fillId="0" borderId="64" xfId="2994" applyFont="1" applyFill="1" applyBorder="1" applyAlignment="1" applyProtection="1">
      <alignment horizontal="center" vertical="center" wrapText="1"/>
    </xf>
    <xf numFmtId="188" fontId="92" fillId="0" borderId="64" xfId="2134" applyNumberFormat="1" applyFont="1" applyFill="1" applyBorder="1" applyAlignment="1" applyProtection="1">
      <alignment horizontal="center" vertical="center"/>
    </xf>
    <xf numFmtId="189" fontId="92" fillId="0" borderId="64" xfId="2134" applyNumberFormat="1" applyFont="1" applyFill="1" applyBorder="1" applyAlignment="1" applyProtection="1">
      <alignment horizontal="center" vertical="center"/>
    </xf>
    <xf numFmtId="179" fontId="92" fillId="0" borderId="64" xfId="2134" applyNumberFormat="1" applyFont="1" applyFill="1" applyBorder="1" applyAlignment="1" applyProtection="1">
      <alignment horizontal="center" vertical="center"/>
    </xf>
    <xf numFmtId="0" fontId="9" fillId="0" borderId="8" xfId="3086" applyBorder="1"/>
    <xf numFmtId="0" fontId="23" fillId="0" borderId="73" xfId="83" applyFont="1" applyBorder="1" applyAlignment="1">
      <alignment vertical="center"/>
    </xf>
    <xf numFmtId="0" fontId="23" fillId="0" borderId="74" xfId="83" applyFont="1" applyBorder="1" applyAlignment="1">
      <alignment vertical="center"/>
    </xf>
    <xf numFmtId="0" fontId="9" fillId="0" borderId="75" xfId="3086" applyBorder="1"/>
    <xf numFmtId="2" fontId="37" fillId="8" borderId="68" xfId="0" applyNumberFormat="1" applyFont="1" applyFill="1" applyBorder="1" applyAlignment="1" applyProtection="1">
      <alignment horizontal="center" vertical="center" wrapText="1"/>
    </xf>
    <xf numFmtId="0" fontId="105" fillId="4" borderId="68" xfId="7224" applyFont="1" applyFill="1" applyBorder="1" applyAlignment="1" applyProtection="1">
      <alignment horizontal="center" vertical="center" wrapText="1"/>
      <protection locked="0"/>
    </xf>
    <xf numFmtId="0" fontId="92" fillId="0" borderId="68" xfId="0" applyFont="1" applyFill="1" applyBorder="1" applyAlignment="1" applyProtection="1">
      <alignment horizontal="center" vertical="center" wrapText="1"/>
      <protection locked="0"/>
    </xf>
    <xf numFmtId="179" fontId="92" fillId="0" borderId="68" xfId="3086" applyNumberFormat="1" applyFont="1" applyFill="1" applyBorder="1" applyAlignment="1" applyProtection="1">
      <alignment horizontal="center" vertical="center" wrapText="1"/>
      <protection locked="0"/>
    </xf>
    <xf numFmtId="171" fontId="92" fillId="0" borderId="68" xfId="62" applyNumberFormat="1" applyFont="1" applyFill="1" applyBorder="1" applyAlignment="1" applyProtection="1">
      <alignment horizontal="center" vertical="center" wrapText="1"/>
      <protection locked="0"/>
    </xf>
    <xf numFmtId="0" fontId="9" fillId="0" borderId="68" xfId="3086" applyBorder="1"/>
    <xf numFmtId="0" fontId="92" fillId="0" borderId="68" xfId="3086" applyFont="1" applyFill="1" applyBorder="1" applyAlignment="1" applyProtection="1">
      <alignment horizontal="center" vertical="center" wrapText="1"/>
      <protection locked="0"/>
    </xf>
    <xf numFmtId="171" fontId="92" fillId="0" borderId="68" xfId="3086" applyNumberFormat="1" applyFont="1" applyFill="1" applyBorder="1" applyAlignment="1" applyProtection="1">
      <alignment horizontal="center" vertical="center" wrapText="1"/>
      <protection locked="0"/>
    </xf>
    <xf numFmtId="179" fontId="92" fillId="0" borderId="68" xfId="2134" applyNumberFormat="1" applyFont="1" applyFill="1" applyBorder="1" applyAlignment="1" applyProtection="1">
      <alignment horizontal="center" vertical="center"/>
      <protection locked="0"/>
    </xf>
    <xf numFmtId="1" fontId="104" fillId="0" borderId="68" xfId="3086" applyNumberFormat="1" applyFont="1" applyFill="1" applyBorder="1" applyAlignment="1" applyProtection="1">
      <alignment horizontal="center" vertical="center"/>
    </xf>
    <xf numFmtId="9" fontId="92" fillId="0" borderId="68" xfId="2134" applyNumberFormat="1" applyFont="1" applyFill="1" applyBorder="1" applyAlignment="1" applyProtection="1">
      <alignment horizontal="center" vertical="center"/>
      <protection locked="0"/>
    </xf>
    <xf numFmtId="1" fontId="92" fillId="0" borderId="68" xfId="1335" applyNumberFormat="1" applyFont="1" applyFill="1" applyBorder="1" applyAlignment="1" applyProtection="1">
      <alignment horizontal="center" vertical="center"/>
      <protection locked="0"/>
    </xf>
    <xf numFmtId="3" fontId="92" fillId="0" borderId="68" xfId="2589" applyNumberFormat="1" applyFont="1" applyFill="1" applyBorder="1" applyAlignment="1" applyProtection="1">
      <alignment horizontal="center" vertical="center"/>
      <protection locked="0"/>
    </xf>
    <xf numFmtId="4" fontId="92" fillId="0" borderId="68" xfId="2589" applyNumberFormat="1" applyFont="1" applyFill="1" applyBorder="1" applyAlignment="1" applyProtection="1">
      <alignment horizontal="center" vertical="center"/>
      <protection locked="0"/>
    </xf>
    <xf numFmtId="2" fontId="92" fillId="0" borderId="68" xfId="2589" applyNumberFormat="1" applyFont="1" applyFill="1" applyBorder="1" applyAlignment="1" applyProtection="1">
      <alignment horizontal="center" vertical="center"/>
      <protection locked="0"/>
    </xf>
    <xf numFmtId="167" fontId="92" fillId="0" borderId="68" xfId="2589" applyFont="1" applyFill="1" applyBorder="1" applyAlignment="1" applyProtection="1">
      <alignment horizontal="center" vertical="center"/>
      <protection locked="0"/>
    </xf>
    <xf numFmtId="190" fontId="92" fillId="0" borderId="68" xfId="2589" applyNumberFormat="1" applyFont="1" applyFill="1" applyBorder="1" applyAlignment="1" applyProtection="1">
      <alignment horizontal="center" vertical="center"/>
      <protection locked="0"/>
    </xf>
    <xf numFmtId="179" fontId="104" fillId="0" borderId="68" xfId="3086" applyNumberFormat="1" applyFont="1" applyFill="1" applyBorder="1" applyAlignment="1" applyProtection="1">
      <alignment horizontal="center" vertical="center"/>
    </xf>
    <xf numFmtId="179" fontId="69" fillId="6" borderId="68" xfId="2134" applyNumberFormat="1" applyFont="1" applyFill="1" applyBorder="1" applyAlignment="1" applyProtection="1">
      <alignment horizontal="center" vertical="center"/>
    </xf>
    <xf numFmtId="179" fontId="69" fillId="8" borderId="68" xfId="2134" applyNumberFormat="1" applyFont="1" applyFill="1" applyBorder="1" applyAlignment="1" applyProtection="1">
      <alignment horizontal="center" vertical="center"/>
    </xf>
    <xf numFmtId="179" fontId="70" fillId="0" borderId="68" xfId="2134" applyNumberFormat="1" applyFont="1" applyFill="1" applyBorder="1" applyAlignment="1" applyProtection="1">
      <alignment horizontal="center" vertical="center"/>
    </xf>
    <xf numFmtId="9" fontId="92" fillId="0" borderId="68" xfId="2994" applyFont="1" applyFill="1" applyBorder="1" applyAlignment="1" applyProtection="1">
      <alignment horizontal="center" vertical="center"/>
    </xf>
    <xf numFmtId="179" fontId="70" fillId="0" borderId="68" xfId="2994" applyNumberFormat="1" applyFont="1" applyFill="1" applyBorder="1" applyAlignment="1" applyProtection="1">
      <alignment horizontal="center" vertical="center"/>
    </xf>
    <xf numFmtId="9" fontId="110" fillId="0" borderId="68" xfId="2994" applyFont="1" applyFill="1" applyBorder="1" applyAlignment="1" applyProtection="1">
      <alignment horizontal="center" vertical="center" wrapText="1"/>
    </xf>
    <xf numFmtId="188" fontId="92" fillId="0" borderId="68" xfId="2134" applyNumberFormat="1" applyFont="1" applyFill="1" applyBorder="1" applyAlignment="1" applyProtection="1">
      <alignment horizontal="center" vertical="center"/>
    </xf>
    <xf numFmtId="189" fontId="92" fillId="0" borderId="68" xfId="2134" applyNumberFormat="1" applyFont="1" applyFill="1" applyBorder="1" applyAlignment="1" applyProtection="1">
      <alignment horizontal="center" vertical="center"/>
    </xf>
    <xf numFmtId="179" fontId="92" fillId="0" borderId="68" xfId="2134" applyNumberFormat="1" applyFont="1" applyFill="1" applyBorder="1" applyAlignment="1" applyProtection="1">
      <alignment horizontal="center" vertical="center"/>
    </xf>
    <xf numFmtId="0" fontId="9" fillId="0" borderId="37" xfId="3086" applyBorder="1" applyAlignment="1">
      <alignment horizontal="center" wrapText="1"/>
    </xf>
    <xf numFmtId="0" fontId="23" fillId="0" borderId="0" xfId="6" applyFont="1" applyFill="1" applyBorder="1" applyAlignment="1">
      <alignment horizontal="left" vertical="center" wrapText="1"/>
    </xf>
    <xf numFmtId="0" fontId="23" fillId="0" borderId="74" xfId="6" applyFont="1" applyFill="1" applyBorder="1" applyAlignment="1">
      <alignment horizontal="left" vertical="center" wrapText="1"/>
    </xf>
    <xf numFmtId="2" fontId="37" fillId="62" borderId="64" xfId="3086" applyNumberFormat="1" applyFont="1" applyFill="1" applyBorder="1" applyAlignment="1" applyProtection="1">
      <alignment horizontal="center" vertical="center" wrapText="1"/>
    </xf>
    <xf numFmtId="2" fontId="103" fillId="62" borderId="64" xfId="3086" applyNumberFormat="1" applyFont="1" applyFill="1" applyBorder="1" applyAlignment="1" applyProtection="1">
      <alignment horizontal="center" vertical="center" wrapText="1"/>
    </xf>
    <xf numFmtId="2" fontId="9" fillId="0" borderId="67" xfId="3086" applyNumberFormat="1" applyFont="1" applyFill="1" applyBorder="1" applyAlignment="1" applyProtection="1">
      <alignment horizontal="center" vertical="center" wrapText="1"/>
    </xf>
    <xf numFmtId="2" fontId="9" fillId="0" borderId="64" xfId="3086" applyNumberFormat="1" applyFont="1" applyFill="1" applyBorder="1" applyAlignment="1" applyProtection="1">
      <alignment horizontal="center" vertical="center" wrapText="1"/>
    </xf>
    <xf numFmtId="0" fontId="23" fillId="0" borderId="0" xfId="83" applyFont="1" applyFill="1" applyBorder="1" applyAlignment="1">
      <alignment vertical="center"/>
    </xf>
    <xf numFmtId="0" fontId="23" fillId="0" borderId="65" xfId="83" applyFont="1" applyFill="1" applyBorder="1" applyAlignment="1">
      <alignment horizontal="center" vertical="center"/>
    </xf>
    <xf numFmtId="0" fontId="23" fillId="0" borderId="64" xfId="83" applyFont="1" applyFill="1" applyBorder="1" applyAlignment="1">
      <alignment horizontal="center" vertical="center"/>
    </xf>
    <xf numFmtId="0" fontId="23" fillId="0" borderId="64" xfId="83" applyFont="1" applyFill="1" applyBorder="1" applyAlignment="1">
      <alignment horizontal="center" vertical="center" wrapText="1"/>
    </xf>
    <xf numFmtId="0" fontId="19" fillId="0" borderId="64" xfId="83" applyFont="1" applyFill="1" applyBorder="1" applyAlignment="1">
      <alignment horizontal="left" vertical="center" wrapText="1"/>
    </xf>
    <xf numFmtId="0" fontId="19" fillId="0" borderId="64" xfId="83" applyFill="1" applyBorder="1" applyAlignment="1">
      <alignment horizontal="center" vertical="center"/>
    </xf>
    <xf numFmtId="3" fontId="23" fillId="0" borderId="64" xfId="83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 wrapText="1"/>
    </xf>
    <xf numFmtId="198" fontId="101" fillId="0" borderId="0" xfId="0" applyNumberFormat="1" applyFont="1" applyFill="1" applyBorder="1" applyAlignment="1">
      <alignment horizontal="center" vertical="center"/>
    </xf>
    <xf numFmtId="192" fontId="0" fillId="0" borderId="62" xfId="0" applyNumberFormat="1" applyFill="1" applyBorder="1" applyAlignment="1">
      <alignment horizontal="center" vertical="center"/>
    </xf>
    <xf numFmtId="191" fontId="112" fillId="0" borderId="78" xfId="3086" applyNumberFormat="1" applyFont="1" applyFill="1" applyBorder="1" applyAlignment="1">
      <alignment horizontal="center" vertical="center"/>
    </xf>
    <xf numFmtId="179" fontId="19" fillId="0" borderId="30" xfId="6" applyNumberFormat="1" applyFont="1" applyFill="1" applyBorder="1" applyAlignment="1">
      <alignment horizontal="center" vertical="center"/>
    </xf>
    <xf numFmtId="179" fontId="19" fillId="0" borderId="77" xfId="6" applyNumberFormat="1" applyFont="1" applyFill="1" applyBorder="1" applyAlignment="1">
      <alignment horizontal="center" vertical="center"/>
    </xf>
    <xf numFmtId="0" fontId="23" fillId="0" borderId="0" xfId="27" applyFont="1" applyAlignment="1"/>
    <xf numFmtId="2" fontId="37" fillId="8" borderId="30" xfId="3086" applyNumberFormat="1" applyFont="1" applyFill="1" applyBorder="1" applyAlignment="1" applyProtection="1">
      <alignment horizontal="center" vertical="center" wrapText="1"/>
    </xf>
    <xf numFmtId="2" fontId="37" fillId="8" borderId="31" xfId="3086" applyNumberFormat="1" applyFont="1" applyFill="1" applyBorder="1" applyAlignment="1" applyProtection="1">
      <alignment horizontal="center" vertical="center" wrapText="1"/>
    </xf>
    <xf numFmtId="2" fontId="9" fillId="0" borderId="77" xfId="3086" applyNumberFormat="1" applyFont="1" applyFill="1" applyBorder="1" applyAlignment="1" applyProtection="1">
      <alignment horizontal="center" vertical="center" wrapText="1"/>
    </xf>
    <xf numFmtId="179" fontId="70" fillId="0" borderId="77" xfId="2134" applyNumberFormat="1" applyFont="1" applyFill="1" applyBorder="1" applyAlignment="1" applyProtection="1">
      <alignment horizontal="center" vertical="center"/>
    </xf>
    <xf numFmtId="179" fontId="70" fillId="0" borderId="78" xfId="2134" applyNumberFormat="1" applyFont="1" applyFill="1" applyBorder="1" applyAlignment="1" applyProtection="1">
      <alignment horizontal="center" vertical="center"/>
    </xf>
    <xf numFmtId="10" fontId="19" fillId="0" borderId="20" xfId="8" applyNumberFormat="1" applyFont="1" applyBorder="1" applyAlignment="1">
      <alignment horizontal="center" vertical="center"/>
    </xf>
    <xf numFmtId="10" fontId="19" fillId="0" borderId="62" xfId="8" applyNumberFormat="1" applyFont="1" applyBorder="1" applyAlignment="1">
      <alignment horizontal="center" vertical="center"/>
    </xf>
    <xf numFmtId="9" fontId="23" fillId="5" borderId="6" xfId="8" applyNumberFormat="1" applyFont="1" applyFill="1" applyBorder="1" applyAlignment="1">
      <alignment horizontal="center" vertical="center"/>
    </xf>
    <xf numFmtId="179" fontId="19" fillId="0" borderId="64" xfId="0" applyNumberFormat="1" applyFont="1" applyFill="1" applyBorder="1" applyAlignment="1">
      <alignment horizontal="center" vertical="center"/>
    </xf>
    <xf numFmtId="179" fontId="19" fillId="0" borderId="68" xfId="0" applyNumberFormat="1" applyFont="1" applyFill="1" applyBorder="1" applyAlignment="1">
      <alignment horizontal="center" vertical="center"/>
    </xf>
    <xf numFmtId="164" fontId="23" fillId="5" borderId="68" xfId="0" applyNumberFormat="1" applyFont="1" applyFill="1" applyBorder="1" applyAlignment="1">
      <alignment vertical="center"/>
    </xf>
    <xf numFmtId="164" fontId="23" fillId="5" borderId="78" xfId="0" applyNumberFormat="1" applyFont="1" applyFill="1" applyBorder="1" applyAlignment="1">
      <alignment vertical="center"/>
    </xf>
    <xf numFmtId="164" fontId="23" fillId="5" borderId="31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40" fontId="20" fillId="0" borderId="64" xfId="11" applyNumberFormat="1" applyFont="1" applyFill="1" applyBorder="1" applyAlignment="1" applyProtection="1">
      <alignment horizontal="center" vertical="center"/>
    </xf>
    <xf numFmtId="164" fontId="23" fillId="0" borderId="0" xfId="27" applyNumberFormat="1" applyFont="1" applyAlignment="1"/>
    <xf numFmtId="164" fontId="0" fillId="0" borderId="0" xfId="62" applyFont="1"/>
    <xf numFmtId="164" fontId="23" fillId="0" borderId="0" xfId="62" applyFont="1"/>
    <xf numFmtId="44" fontId="23" fillId="0" borderId="0" xfId="0" applyNumberFormat="1" applyFont="1"/>
    <xf numFmtId="0" fontId="54" fillId="0" borderId="91" xfId="0" applyFont="1" applyFill="1" applyBorder="1" applyAlignment="1">
      <alignment horizontal="center" vertical="center" wrapText="1"/>
    </xf>
    <xf numFmtId="0" fontId="54" fillId="0" borderId="92" xfId="0" applyFont="1" applyFill="1" applyBorder="1" applyAlignment="1">
      <alignment horizontal="center" vertical="center" wrapText="1"/>
    </xf>
    <xf numFmtId="0" fontId="54" fillId="0" borderId="110" xfId="0" applyFont="1" applyFill="1" applyBorder="1" applyAlignment="1">
      <alignment horizontal="center" vertical="center" wrapText="1"/>
    </xf>
    <xf numFmtId="0" fontId="54" fillId="0" borderId="105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right" vertical="center"/>
    </xf>
    <xf numFmtId="0" fontId="23" fillId="0" borderId="61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77" xfId="0" applyFont="1" applyFill="1" applyBorder="1" applyAlignment="1">
      <alignment horizontal="right" vertical="center"/>
    </xf>
    <xf numFmtId="0" fontId="19" fillId="0" borderId="41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right" vertical="center"/>
    </xf>
    <xf numFmtId="0" fontId="32" fillId="0" borderId="61" xfId="0" applyFont="1" applyFill="1" applyBorder="1" applyAlignment="1">
      <alignment horizontal="right" vertical="center"/>
    </xf>
    <xf numFmtId="0" fontId="32" fillId="0" borderId="66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right" vertical="center"/>
    </xf>
    <xf numFmtId="0" fontId="23" fillId="0" borderId="88" xfId="0" applyFont="1" applyFill="1" applyBorder="1" applyAlignment="1">
      <alignment horizontal="center" vertical="center" wrapText="1"/>
    </xf>
    <xf numFmtId="0" fontId="23" fillId="0" borderId="79" xfId="0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33" fillId="0" borderId="0" xfId="6" applyFont="1" applyFill="1" applyAlignment="1">
      <alignment horizontal="center" vertical="center"/>
    </xf>
    <xf numFmtId="0" fontId="23" fillId="0" borderId="6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69" xfId="6" applyFont="1" applyFill="1" applyBorder="1" applyAlignment="1">
      <alignment horizontal="left" vertical="center" wrapText="1"/>
    </xf>
    <xf numFmtId="0" fontId="23" fillId="0" borderId="106" xfId="6" applyFont="1" applyFill="1" applyBorder="1" applyAlignment="1">
      <alignment horizontal="left" vertical="center" wrapText="1"/>
    </xf>
    <xf numFmtId="0" fontId="23" fillId="0" borderId="73" xfId="6" applyFont="1" applyFill="1" applyBorder="1" applyAlignment="1">
      <alignment horizontal="left" vertical="center" wrapText="1"/>
    </xf>
    <xf numFmtId="0" fontId="23" fillId="0" borderId="74" xfId="6" applyFont="1" applyFill="1" applyBorder="1" applyAlignment="1">
      <alignment horizontal="left" vertical="center" wrapText="1"/>
    </xf>
    <xf numFmtId="0" fontId="47" fillId="0" borderId="0" xfId="6" applyFont="1" applyFill="1" applyBorder="1" applyAlignment="1">
      <alignment horizontal="center" vertical="center" wrapText="1"/>
    </xf>
    <xf numFmtId="0" fontId="47" fillId="0" borderId="25" xfId="6" applyFont="1" applyFill="1" applyBorder="1" applyAlignment="1">
      <alignment horizontal="center" vertical="center" wrapText="1"/>
    </xf>
    <xf numFmtId="0" fontId="47" fillId="0" borderId="74" xfId="6" applyFont="1" applyFill="1" applyBorder="1" applyAlignment="1">
      <alignment horizontal="center" vertical="center" wrapText="1"/>
    </xf>
    <xf numFmtId="0" fontId="47" fillId="0" borderId="75" xfId="6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90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 wrapText="1"/>
    </xf>
    <xf numFmtId="0" fontId="54" fillId="0" borderId="89" xfId="0" applyFont="1" applyFill="1" applyBorder="1" applyAlignment="1">
      <alignment horizontal="center" vertical="center" wrapText="1"/>
    </xf>
    <xf numFmtId="0" fontId="54" fillId="0" borderId="90" xfId="0" applyFont="1" applyFill="1" applyBorder="1" applyAlignment="1">
      <alignment horizontal="center" vertical="center" wrapText="1"/>
    </xf>
    <xf numFmtId="0" fontId="32" fillId="0" borderId="67" xfId="0" applyFont="1" applyFill="1" applyBorder="1" applyAlignment="1">
      <alignment horizontal="right" vertical="center"/>
    </xf>
    <xf numFmtId="0" fontId="32" fillId="0" borderId="64" xfId="0" applyFont="1" applyFill="1" applyBorder="1" applyAlignment="1">
      <alignment horizontal="right" vertical="center"/>
    </xf>
    <xf numFmtId="0" fontId="23" fillId="0" borderId="24" xfId="6" applyFont="1" applyFill="1" applyBorder="1" applyAlignment="1">
      <alignment horizontal="left" vertical="center" wrapText="1"/>
    </xf>
    <xf numFmtId="0" fontId="23" fillId="0" borderId="0" xfId="6" applyFont="1" applyFill="1" applyBorder="1" applyAlignment="1">
      <alignment horizontal="left" vertical="center" wrapText="1"/>
    </xf>
    <xf numFmtId="0" fontId="23" fillId="0" borderId="81" xfId="0" applyFont="1" applyFill="1" applyBorder="1" applyAlignment="1">
      <alignment horizontal="right" vertical="center"/>
    </xf>
    <xf numFmtId="0" fontId="19" fillId="0" borderId="3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73" xfId="0" applyFont="1" applyFill="1" applyBorder="1" applyAlignment="1">
      <alignment horizontal="right" vertical="center"/>
    </xf>
    <xf numFmtId="0" fontId="23" fillId="0" borderId="74" xfId="0" applyFont="1" applyFill="1" applyBorder="1" applyAlignment="1">
      <alignment horizontal="right" vertical="center"/>
    </xf>
    <xf numFmtId="0" fontId="23" fillId="0" borderId="69" xfId="0" applyFont="1" applyFill="1" applyBorder="1" applyAlignment="1">
      <alignment horizontal="right" vertical="center"/>
    </xf>
    <xf numFmtId="0" fontId="23" fillId="0" borderId="106" xfId="0" applyFont="1" applyFill="1" applyBorder="1" applyAlignment="1">
      <alignment horizontal="right" vertical="center"/>
    </xf>
    <xf numFmtId="0" fontId="54" fillId="0" borderId="24" xfId="0" applyFont="1" applyFill="1" applyBorder="1" applyAlignment="1">
      <alignment horizontal="center" vertical="center" wrapText="1"/>
    </xf>
    <xf numFmtId="0" fontId="54" fillId="0" borderId="73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10" fillId="0" borderId="73" xfId="2083" applyBorder="1" applyAlignment="1">
      <alignment horizontal="center" vertical="center" wrapText="1"/>
    </xf>
    <xf numFmtId="0" fontId="10" fillId="0" borderId="74" xfId="2083" applyBorder="1" applyAlignment="1">
      <alignment horizontal="center" vertical="center" wrapText="1"/>
    </xf>
    <xf numFmtId="0" fontId="10" fillId="0" borderId="75" xfId="2083" applyBorder="1" applyAlignment="1">
      <alignment horizontal="center" vertical="center" wrapText="1"/>
    </xf>
    <xf numFmtId="0" fontId="37" fillId="0" borderId="9" xfId="2083" applyFont="1" applyBorder="1" applyAlignment="1">
      <alignment horizontal="left" vertical="center"/>
    </xf>
    <xf numFmtId="0" fontId="37" fillId="0" borderId="10" xfId="2083" applyFont="1" applyBorder="1" applyAlignment="1">
      <alignment horizontal="left" vertical="center"/>
    </xf>
    <xf numFmtId="0" fontId="37" fillId="0" borderId="20" xfId="2083" applyFont="1" applyBorder="1" applyAlignment="1">
      <alignment horizontal="left" vertical="center"/>
    </xf>
    <xf numFmtId="0" fontId="37" fillId="0" borderId="69" xfId="2083" applyFont="1" applyBorder="1" applyAlignment="1">
      <alignment horizontal="center" vertical="center"/>
    </xf>
    <xf numFmtId="0" fontId="37" fillId="0" borderId="106" xfId="2083" applyFont="1" applyBorder="1" applyAlignment="1">
      <alignment horizontal="center" vertical="center"/>
    </xf>
    <xf numFmtId="0" fontId="37" fillId="0" borderId="99" xfId="2083" applyFont="1" applyBorder="1" applyAlignment="1">
      <alignment horizontal="center" vertical="center"/>
    </xf>
    <xf numFmtId="0" fontId="37" fillId="0" borderId="24" xfId="2083" applyFont="1" applyFill="1" applyBorder="1" applyAlignment="1">
      <alignment horizontal="center" vertical="center"/>
    </xf>
    <xf numFmtId="0" fontId="37" fillId="0" borderId="0" xfId="2083" applyFont="1" applyFill="1" applyBorder="1" applyAlignment="1">
      <alignment horizontal="center" vertical="center"/>
    </xf>
    <xf numFmtId="0" fontId="37" fillId="0" borderId="25" xfId="2083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23" fillId="0" borderId="32" xfId="83" applyFont="1" applyBorder="1" applyAlignment="1">
      <alignment horizontal="center" vertical="center"/>
    </xf>
    <xf numFmtId="0" fontId="23" fillId="0" borderId="21" xfId="83" applyFont="1" applyBorder="1" applyAlignment="1">
      <alignment horizontal="center" vertical="center"/>
    </xf>
    <xf numFmtId="0" fontId="37" fillId="0" borderId="63" xfId="2083" applyFont="1" applyBorder="1" applyAlignment="1">
      <alignment horizontal="center" vertical="center"/>
    </xf>
    <xf numFmtId="0" fontId="37" fillId="0" borderId="70" xfId="2083" applyFont="1" applyBorder="1" applyAlignment="1">
      <alignment horizontal="center" vertical="center"/>
    </xf>
    <xf numFmtId="0" fontId="37" fillId="0" borderId="64" xfId="0" applyFont="1" applyFill="1" applyBorder="1" applyAlignment="1">
      <alignment horizontal="center" vertical="center"/>
    </xf>
    <xf numFmtId="0" fontId="95" fillId="0" borderId="0" xfId="2083" applyFont="1" applyBorder="1" applyAlignment="1">
      <alignment horizontal="center" vertical="center" wrapText="1"/>
    </xf>
    <xf numFmtId="0" fontId="37" fillId="63" borderId="65" xfId="0" applyFont="1" applyFill="1" applyBorder="1" applyAlignment="1">
      <alignment horizontal="center" vertical="center" wrapText="1"/>
    </xf>
    <xf numFmtId="0" fontId="37" fillId="63" borderId="66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19" fillId="0" borderId="72" xfId="1131" applyFont="1" applyFill="1" applyBorder="1" applyAlignment="1">
      <alignment horizontal="center" vertical="center"/>
    </xf>
    <xf numFmtId="0" fontId="19" fillId="0" borderId="84" xfId="1131" applyFont="1" applyFill="1" applyBorder="1" applyAlignment="1">
      <alignment horizontal="center" vertical="center"/>
    </xf>
    <xf numFmtId="0" fontId="19" fillId="63" borderId="64" xfId="1131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/>
    </xf>
    <xf numFmtId="0" fontId="0" fillId="6" borderId="66" xfId="0" applyFont="1" applyFill="1" applyBorder="1" applyAlignment="1">
      <alignment horizontal="center" vertical="center"/>
    </xf>
    <xf numFmtId="0" fontId="23" fillId="0" borderId="65" xfId="83" applyFont="1" applyFill="1" applyBorder="1" applyAlignment="1">
      <alignment horizontal="center" vertical="center"/>
    </xf>
    <xf numFmtId="0" fontId="23" fillId="0" borderId="66" xfId="83" applyFont="1" applyFill="1" applyBorder="1" applyAlignment="1">
      <alignment horizontal="center" vertical="center"/>
    </xf>
    <xf numFmtId="0" fontId="37" fillId="0" borderId="9" xfId="2590" applyFont="1" applyFill="1" applyBorder="1" applyAlignment="1">
      <alignment horizontal="center" vertical="center"/>
    </xf>
    <xf numFmtId="0" fontId="37" fillId="0" borderId="10" xfId="2590" applyFont="1" applyFill="1" applyBorder="1" applyAlignment="1">
      <alignment horizontal="center" vertical="center"/>
    </xf>
    <xf numFmtId="0" fontId="37" fillId="0" borderId="40" xfId="2590" applyFont="1" applyFill="1" applyBorder="1" applyAlignment="1">
      <alignment horizontal="center" vertical="center"/>
    </xf>
    <xf numFmtId="0" fontId="1" fillId="0" borderId="60" xfId="2590" applyFont="1" applyFill="1" applyBorder="1" applyAlignment="1">
      <alignment horizontal="left" vertical="center"/>
    </xf>
    <xf numFmtId="0" fontId="9" fillId="0" borderId="61" xfId="2590" applyFill="1" applyBorder="1" applyAlignment="1">
      <alignment horizontal="left" vertical="center"/>
    </xf>
    <xf numFmtId="0" fontId="9" fillId="0" borderId="66" xfId="2590" applyFill="1" applyBorder="1" applyAlignment="1">
      <alignment horizontal="left" vertical="center"/>
    </xf>
    <xf numFmtId="174" fontId="19" fillId="4" borderId="65" xfId="6221" applyNumberFormat="1" applyFont="1" applyFill="1" applyBorder="1" applyAlignment="1">
      <alignment horizontal="center" vertical="center" wrapText="1"/>
    </xf>
    <xf numFmtId="174" fontId="19" fillId="4" borderId="66" xfId="6221" applyNumberFormat="1" applyFont="1" applyFill="1" applyBorder="1" applyAlignment="1">
      <alignment horizontal="center" vertical="center" wrapText="1"/>
    </xf>
    <xf numFmtId="0" fontId="19" fillId="0" borderId="9" xfId="6221" applyFont="1" applyFill="1" applyBorder="1" applyAlignment="1">
      <alignment horizontal="center" vertical="center"/>
    </xf>
    <xf numFmtId="0" fontId="19" fillId="0" borderId="40" xfId="6221" applyFont="1" applyFill="1" applyBorder="1" applyAlignment="1">
      <alignment horizontal="center" vertical="center"/>
    </xf>
    <xf numFmtId="0" fontId="24" fillId="0" borderId="79" xfId="6221" applyFont="1" applyBorder="1" applyAlignment="1">
      <alignment horizontal="center" vertical="center" wrapText="1"/>
    </xf>
    <xf numFmtId="0" fontId="24" fillId="0" borderId="83" xfId="6221" applyFont="1" applyBorder="1" applyAlignment="1">
      <alignment horizontal="center" vertical="center" wrapText="1"/>
    </xf>
    <xf numFmtId="0" fontId="26" fillId="65" borderId="4" xfId="83" applyFont="1" applyFill="1" applyBorder="1" applyAlignment="1">
      <alignment horizontal="center" vertical="center"/>
    </xf>
    <xf numFmtId="0" fontId="26" fillId="65" borderId="5" xfId="83" applyFont="1" applyFill="1" applyBorder="1" applyAlignment="1">
      <alignment horizontal="center" vertical="center"/>
    </xf>
    <xf numFmtId="0" fontId="26" fillId="65" borderId="6" xfId="83" applyFont="1" applyFill="1" applyBorder="1" applyAlignment="1">
      <alignment horizontal="center" vertical="center"/>
    </xf>
    <xf numFmtId="0" fontId="106" fillId="0" borderId="60" xfId="0" applyFont="1" applyBorder="1" applyAlignment="1">
      <alignment horizontal="center" vertical="center" wrapText="1"/>
    </xf>
    <xf numFmtId="0" fontId="106" fillId="0" borderId="61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1" fillId="6" borderId="60" xfId="0" applyFont="1" applyFill="1" applyBorder="1" applyAlignment="1">
      <alignment horizontal="center" vertical="center" wrapText="1"/>
    </xf>
    <xf numFmtId="0" fontId="101" fillId="6" borderId="61" xfId="0" applyFont="1" applyFill="1" applyBorder="1" applyAlignment="1">
      <alignment horizontal="center" vertical="center" wrapText="1"/>
    </xf>
    <xf numFmtId="0" fontId="101" fillId="6" borderId="79" xfId="0" applyFont="1" applyFill="1" applyBorder="1" applyAlignment="1">
      <alignment horizontal="center" vertical="center" wrapText="1"/>
    </xf>
    <xf numFmtId="0" fontId="101" fillId="6" borderId="8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32" fillId="0" borderId="21" xfId="7" applyFont="1" applyBorder="1" applyAlignment="1">
      <alignment horizontal="center" vertical="center" wrapText="1"/>
    </xf>
    <xf numFmtId="0" fontId="32" fillId="0" borderId="0" xfId="7" applyFont="1" applyBorder="1" applyAlignment="1">
      <alignment horizontal="center" vertical="center" wrapText="1"/>
    </xf>
    <xf numFmtId="0" fontId="32" fillId="0" borderId="32" xfId="7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01" fillId="0" borderId="9" xfId="0" applyFont="1" applyBorder="1" applyAlignment="1">
      <alignment horizontal="center" vertical="center"/>
    </xf>
    <xf numFmtId="0" fontId="101" fillId="0" borderId="10" xfId="0" applyFont="1" applyBorder="1" applyAlignment="1">
      <alignment horizontal="center" vertical="center"/>
    </xf>
    <xf numFmtId="174" fontId="19" fillId="0" borderId="65" xfId="6221" applyNumberFormat="1" applyFont="1" applyFill="1" applyBorder="1" applyAlignment="1">
      <alignment horizontal="center" vertical="center" wrapText="1"/>
    </xf>
    <xf numFmtId="174" fontId="19" fillId="0" borderId="66" xfId="6221" applyNumberFormat="1" applyFont="1" applyFill="1" applyBorder="1" applyAlignment="1">
      <alignment horizontal="center" vertical="center" wrapText="1"/>
    </xf>
    <xf numFmtId="0" fontId="1" fillId="0" borderId="61" xfId="2590" applyFont="1" applyFill="1" applyBorder="1" applyAlignment="1">
      <alignment horizontal="left" vertical="center"/>
    </xf>
    <xf numFmtId="0" fontId="1" fillId="0" borderId="66" xfId="2590" applyFont="1" applyFill="1" applyBorder="1" applyAlignment="1">
      <alignment horizontal="left" vertical="center"/>
    </xf>
    <xf numFmtId="0" fontId="26" fillId="64" borderId="4" xfId="83" applyFont="1" applyFill="1" applyBorder="1" applyAlignment="1">
      <alignment horizontal="center" vertical="center"/>
    </xf>
    <xf numFmtId="0" fontId="26" fillId="64" borderId="5" xfId="83" applyFont="1" applyFill="1" applyBorder="1" applyAlignment="1">
      <alignment horizontal="center" vertical="center"/>
    </xf>
    <xf numFmtId="0" fontId="26" fillId="64" borderId="6" xfId="83" applyFont="1" applyFill="1" applyBorder="1" applyAlignment="1">
      <alignment horizontal="center" vertical="center"/>
    </xf>
    <xf numFmtId="0" fontId="101" fillId="4" borderId="60" xfId="0" applyFont="1" applyFill="1" applyBorder="1" applyAlignment="1">
      <alignment horizontal="center" vertical="center" wrapText="1"/>
    </xf>
    <xf numFmtId="0" fontId="101" fillId="4" borderId="61" xfId="0" applyFont="1" applyFill="1" applyBorder="1" applyAlignment="1">
      <alignment horizontal="center" vertical="center" wrapText="1"/>
    </xf>
    <xf numFmtId="0" fontId="6" fillId="0" borderId="60" xfId="2590" applyFont="1" applyFill="1" applyBorder="1" applyAlignment="1">
      <alignment horizontal="left" vertical="center"/>
    </xf>
    <xf numFmtId="0" fontId="6" fillId="0" borderId="61" xfId="2590" applyFont="1" applyFill="1" applyBorder="1" applyAlignment="1">
      <alignment horizontal="left" vertical="center"/>
    </xf>
    <xf numFmtId="0" fontId="6" fillId="0" borderId="66" xfId="2590" applyFont="1" applyFill="1" applyBorder="1" applyAlignment="1">
      <alignment horizontal="left" vertical="center"/>
    </xf>
    <xf numFmtId="0" fontId="23" fillId="0" borderId="65" xfId="7" applyFont="1" applyFill="1" applyBorder="1" applyAlignment="1">
      <alignment horizontal="center" vertical="center"/>
    </xf>
    <xf numFmtId="0" fontId="23" fillId="0" borderId="66" xfId="7" applyFont="1" applyFill="1" applyBorder="1" applyAlignment="1">
      <alignment horizontal="center" vertical="center"/>
    </xf>
    <xf numFmtId="39" fontId="23" fillId="4" borderId="64" xfId="6725" applyNumberFormat="1" applyFont="1" applyFill="1" applyBorder="1" applyAlignment="1" applyProtection="1">
      <alignment horizontal="center" vertical="center"/>
    </xf>
    <xf numFmtId="0" fontId="45" fillId="0" borderId="19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70" fillId="8" borderId="2" xfId="206" applyFont="1" applyFill="1" applyBorder="1" applyAlignment="1">
      <alignment horizontal="center" vertical="center" wrapText="1"/>
    </xf>
    <xf numFmtId="0" fontId="70" fillId="8" borderId="3" xfId="206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69" fillId="0" borderId="69" xfId="206" applyFont="1" applyFill="1" applyBorder="1" applyAlignment="1">
      <alignment horizontal="center" vertical="center"/>
    </xf>
    <xf numFmtId="0" fontId="69" fillId="0" borderId="39" xfId="206" applyFont="1" applyFill="1" applyBorder="1" applyAlignment="1">
      <alignment horizontal="center" vertical="center"/>
    </xf>
    <xf numFmtId="0" fontId="69" fillId="0" borderId="99" xfId="206" applyFont="1" applyFill="1" applyBorder="1" applyAlignment="1">
      <alignment horizontal="center" vertical="center"/>
    </xf>
    <xf numFmtId="0" fontId="69" fillId="0" borderId="87" xfId="206" applyFont="1" applyFill="1" applyBorder="1" applyAlignment="1">
      <alignment horizontal="center" vertical="center"/>
    </xf>
    <xf numFmtId="0" fontId="69" fillId="0" borderId="88" xfId="206" applyFont="1" applyFill="1" applyBorder="1" applyAlignment="1">
      <alignment horizontal="center" vertical="center"/>
    </xf>
    <xf numFmtId="0" fontId="69" fillId="0" borderId="93" xfId="206" applyFont="1" applyFill="1" applyBorder="1" applyAlignment="1">
      <alignment horizontal="center" vertical="center"/>
    </xf>
    <xf numFmtId="0" fontId="92" fillId="0" borderId="65" xfId="206" applyFont="1" applyFill="1" applyBorder="1" applyAlignment="1">
      <alignment horizontal="left" vertical="center"/>
    </xf>
    <xf numFmtId="0" fontId="92" fillId="0" borderId="61" xfId="206" applyFont="1" applyFill="1" applyBorder="1" applyAlignment="1">
      <alignment horizontal="left" vertical="center"/>
    </xf>
    <xf numFmtId="0" fontId="92" fillId="0" borderId="62" xfId="206" applyFont="1" applyFill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70" fillId="0" borderId="60" xfId="206" applyFont="1" applyFill="1" applyBorder="1" applyAlignment="1">
      <alignment horizontal="center" vertical="center"/>
    </xf>
    <xf numFmtId="0" fontId="70" fillId="0" borderId="61" xfId="206" applyFont="1" applyFill="1" applyBorder="1" applyAlignment="1">
      <alignment horizontal="center" vertical="center"/>
    </xf>
    <xf numFmtId="0" fontId="70" fillId="0" borderId="62" xfId="206" applyFont="1" applyFill="1" applyBorder="1" applyAlignment="1">
      <alignment horizontal="center" vertical="center"/>
    </xf>
    <xf numFmtId="0" fontId="70" fillId="0" borderId="79" xfId="206" applyFont="1" applyFill="1" applyBorder="1" applyAlignment="1">
      <alignment horizontal="center" vertical="center"/>
    </xf>
    <xf numFmtId="0" fontId="70" fillId="0" borderId="80" xfId="206" applyFont="1" applyFill="1" applyBorder="1" applyAlignment="1">
      <alignment horizontal="center" vertical="center"/>
    </xf>
    <xf numFmtId="0" fontId="70" fillId="0" borderId="82" xfId="206" applyFont="1" applyFill="1" applyBorder="1" applyAlignment="1">
      <alignment horizontal="center" vertical="center"/>
    </xf>
    <xf numFmtId="0" fontId="30" fillId="0" borderId="95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95" xfId="7" applyFont="1" applyBorder="1" applyAlignment="1">
      <alignment horizontal="center" vertical="center" wrapText="1"/>
    </xf>
    <xf numFmtId="0" fontId="30" fillId="0" borderId="34" xfId="7" applyFont="1" applyBorder="1" applyAlignment="1">
      <alignment horizontal="center" vertical="center" wrapText="1"/>
    </xf>
    <xf numFmtId="0" fontId="23" fillId="0" borderId="96" xfId="7" applyFont="1" applyBorder="1" applyAlignment="1">
      <alignment horizontal="center" vertical="center"/>
    </xf>
    <xf numFmtId="0" fontId="23" fillId="0" borderId="97" xfId="7" applyFont="1" applyBorder="1" applyAlignment="1">
      <alignment horizontal="center" vertical="center"/>
    </xf>
    <xf numFmtId="0" fontId="23" fillId="0" borderId="98" xfId="7" applyFont="1" applyBorder="1" applyAlignment="1">
      <alignment horizontal="center" vertical="center"/>
    </xf>
    <xf numFmtId="0" fontId="32" fillId="0" borderId="96" xfId="7" applyFont="1" applyBorder="1" applyAlignment="1">
      <alignment horizontal="center" vertical="center" wrapText="1"/>
    </xf>
    <xf numFmtId="0" fontId="32" fillId="0" borderId="97" xfId="7" applyFont="1" applyBorder="1" applyAlignment="1">
      <alignment horizontal="center" vertical="center" wrapText="1"/>
    </xf>
    <xf numFmtId="0" fontId="32" fillId="0" borderId="98" xfId="7" applyFont="1" applyBorder="1" applyAlignment="1">
      <alignment horizontal="center" vertical="center" wrapText="1"/>
    </xf>
    <xf numFmtId="2" fontId="103" fillId="62" borderId="67" xfId="3086" applyNumberFormat="1" applyFont="1" applyFill="1" applyBorder="1" applyAlignment="1" applyProtection="1">
      <alignment horizontal="center" vertical="center" wrapText="1"/>
    </xf>
    <xf numFmtId="2" fontId="103" fillId="62" borderId="64" xfId="3086" applyNumberFormat="1" applyFont="1" applyFill="1" applyBorder="1" applyAlignment="1" applyProtection="1">
      <alignment horizontal="center" vertical="center" wrapText="1"/>
    </xf>
    <xf numFmtId="0" fontId="103" fillId="62" borderId="67" xfId="3086" applyNumberFormat="1" applyFont="1" applyFill="1" applyBorder="1" applyAlignment="1" applyProtection="1">
      <alignment horizontal="center" vertical="center" wrapText="1"/>
    </xf>
    <xf numFmtId="0" fontId="103" fillId="62" borderId="64" xfId="3086" applyNumberFormat="1" applyFont="1" applyFill="1" applyBorder="1" applyAlignment="1" applyProtection="1">
      <alignment horizontal="center" vertical="center" wrapText="1"/>
    </xf>
    <xf numFmtId="167" fontId="103" fillId="62" borderId="67" xfId="2589" applyFont="1" applyFill="1" applyBorder="1" applyAlignment="1" applyProtection="1">
      <alignment horizontal="center" vertical="center" wrapText="1"/>
    </xf>
    <xf numFmtId="167" fontId="103" fillId="62" borderId="64" xfId="2589" applyFont="1" applyFill="1" applyBorder="1" applyAlignment="1" applyProtection="1">
      <alignment horizontal="center" vertical="center" wrapText="1"/>
    </xf>
    <xf numFmtId="2" fontId="49" fillId="62" borderId="67" xfId="3086" applyNumberFormat="1" applyFont="1" applyFill="1" applyBorder="1" applyAlignment="1" applyProtection="1">
      <alignment horizontal="center" vertical="center" wrapText="1"/>
    </xf>
    <xf numFmtId="2" fontId="49" fillId="62" borderId="64" xfId="3086" applyNumberFormat="1" applyFont="1" applyFill="1" applyBorder="1" applyAlignment="1" applyProtection="1">
      <alignment horizontal="center" vertical="center" wrapText="1"/>
    </xf>
    <xf numFmtId="0" fontId="37" fillId="0" borderId="19" xfId="3086" applyFont="1" applyBorder="1" applyAlignment="1">
      <alignment horizontal="center" vertical="center" wrapText="1"/>
    </xf>
    <xf numFmtId="0" fontId="37" fillId="0" borderId="37" xfId="3086" applyFont="1" applyBorder="1" applyAlignment="1">
      <alignment horizontal="center" vertical="center" wrapText="1"/>
    </xf>
    <xf numFmtId="2" fontId="37" fillId="6" borderId="67" xfId="3086" applyNumberFormat="1" applyFont="1" applyFill="1" applyBorder="1" applyAlignment="1" applyProtection="1">
      <alignment horizontal="center" vertical="center" wrapText="1"/>
    </xf>
    <xf numFmtId="2" fontId="37" fillId="6" borderId="64" xfId="3086" applyNumberFormat="1" applyFont="1" applyFill="1" applyBorder="1" applyAlignment="1" applyProtection="1">
      <alignment horizontal="center" vertical="center" wrapText="1"/>
    </xf>
    <xf numFmtId="2" fontId="37" fillId="8" borderId="67" xfId="3086" applyNumberFormat="1" applyFont="1" applyFill="1" applyBorder="1" applyAlignment="1" applyProtection="1">
      <alignment horizontal="center" vertical="center" wrapText="1"/>
    </xf>
    <xf numFmtId="2" fontId="37" fillId="8" borderId="64" xfId="3086" applyNumberFormat="1" applyFont="1" applyFill="1" applyBorder="1" applyAlignment="1" applyProtection="1">
      <alignment horizontal="center" vertical="center" wrapText="1"/>
    </xf>
    <xf numFmtId="2" fontId="9" fillId="0" borderId="67" xfId="3086" applyNumberFormat="1" applyFont="1" applyFill="1" applyBorder="1" applyAlignment="1" applyProtection="1">
      <alignment horizontal="center" vertical="center" wrapText="1"/>
    </xf>
    <xf numFmtId="2" fontId="9" fillId="0" borderId="64" xfId="3086" applyNumberFormat="1" applyFont="1" applyFill="1" applyBorder="1" applyAlignment="1" applyProtection="1">
      <alignment horizontal="center" vertical="center" wrapText="1"/>
    </xf>
    <xf numFmtId="2" fontId="9" fillId="0" borderId="16" xfId="3086" applyNumberFormat="1" applyFont="1" applyFill="1" applyBorder="1" applyAlignment="1" applyProtection="1">
      <alignment horizontal="center" vertical="center" wrapText="1"/>
    </xf>
    <xf numFmtId="2" fontId="37" fillId="8" borderId="15" xfId="3086" applyNumberFormat="1" applyFont="1" applyFill="1" applyBorder="1" applyAlignment="1" applyProtection="1">
      <alignment horizontal="center" vertical="center" wrapText="1"/>
    </xf>
    <xf numFmtId="2" fontId="37" fillId="8" borderId="30" xfId="3086" applyNumberFormat="1" applyFont="1" applyFill="1" applyBorder="1" applyAlignment="1" applyProtection="1">
      <alignment horizontal="center" vertical="center" wrapText="1"/>
    </xf>
    <xf numFmtId="2" fontId="37" fillId="62" borderId="67" xfId="3086" applyNumberFormat="1" applyFont="1" applyFill="1" applyBorder="1" applyAlignment="1" applyProtection="1">
      <alignment horizontal="center" vertical="center" wrapText="1"/>
    </xf>
    <xf numFmtId="2" fontId="37" fillId="62" borderId="64" xfId="3086" applyNumberFormat="1" applyFont="1" applyFill="1" applyBorder="1" applyAlignment="1" applyProtection="1">
      <alignment horizontal="center" vertical="center" wrapText="1"/>
    </xf>
    <xf numFmtId="179" fontId="37" fillId="62" borderId="67" xfId="3086" applyNumberFormat="1" applyFont="1" applyFill="1" applyBorder="1" applyAlignment="1" applyProtection="1">
      <alignment horizontal="center" vertical="center" wrapText="1"/>
    </xf>
    <xf numFmtId="179" fontId="37" fillId="62" borderId="64" xfId="3086" applyNumberFormat="1" applyFont="1" applyFill="1" applyBorder="1" applyAlignment="1" applyProtection="1">
      <alignment horizontal="center" vertical="center" wrapText="1"/>
    </xf>
    <xf numFmtId="0" fontId="102" fillId="0" borderId="0" xfId="3086" applyNumberFormat="1" applyFont="1" applyFill="1" applyBorder="1" applyAlignment="1" applyProtection="1">
      <alignment horizontal="center" wrapText="1"/>
    </xf>
    <xf numFmtId="0" fontId="30" fillId="5" borderId="60" xfId="0" applyFont="1" applyFill="1" applyBorder="1" applyAlignment="1">
      <alignment horizontal="left" vertical="center"/>
    </xf>
    <xf numFmtId="0" fontId="30" fillId="5" borderId="61" xfId="0" applyFont="1" applyFill="1" applyBorder="1" applyAlignment="1">
      <alignment horizontal="left" vertical="center"/>
    </xf>
    <xf numFmtId="0" fontId="30" fillId="5" borderId="66" xfId="0" applyFont="1" applyFill="1" applyBorder="1" applyAlignment="1">
      <alignment horizontal="left" vertical="center"/>
    </xf>
    <xf numFmtId="0" fontId="30" fillId="5" borderId="79" xfId="0" applyFont="1" applyFill="1" applyBorder="1" applyAlignment="1">
      <alignment horizontal="left" vertical="center"/>
    </xf>
    <xf numFmtId="0" fontId="30" fillId="5" borderId="80" xfId="0" applyFont="1" applyFill="1" applyBorder="1" applyAlignment="1">
      <alignment horizontal="left" vertical="center"/>
    </xf>
    <xf numFmtId="0" fontId="30" fillId="5" borderId="83" xfId="0" applyFont="1" applyFill="1" applyBorder="1" applyAlignment="1">
      <alignment horizontal="left" vertical="center"/>
    </xf>
    <xf numFmtId="0" fontId="30" fillId="5" borderId="15" xfId="0" applyFont="1" applyFill="1" applyBorder="1" applyAlignment="1">
      <alignment horizontal="left" vertical="center"/>
    </xf>
    <xf numFmtId="0" fontId="30" fillId="5" borderId="30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7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/>
    </xf>
    <xf numFmtId="0" fontId="21" fillId="5" borderId="67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 wrapText="1"/>
    </xf>
    <xf numFmtId="0" fontId="19" fillId="5" borderId="68" xfId="0" applyFont="1" applyFill="1" applyBorder="1" applyAlignment="1">
      <alignment horizontal="center" vertical="center" wrapText="1"/>
    </xf>
    <xf numFmtId="0" fontId="19" fillId="5" borderId="68" xfId="0" applyFont="1" applyFill="1" applyBorder="1" applyAlignment="1">
      <alignment horizontal="center" vertical="center"/>
    </xf>
  </cellXfs>
  <cellStyles count="7724">
    <cellStyle name="20% - Ênfase1 10" xfId="208"/>
    <cellStyle name="20% - Ênfase1 10 2" xfId="209"/>
    <cellStyle name="20% - Ênfase1 10 3" xfId="3049"/>
    <cellStyle name="20% - Ênfase1 10 3 2" xfId="4889"/>
    <cellStyle name="20% - Ênfase1 10 4" xfId="4888"/>
    <cellStyle name="20% - Ênfase1 10 5" xfId="6675"/>
    <cellStyle name="20% - Ênfase1 10 6" xfId="7177"/>
    <cellStyle name="20% - Ênfase1 10 7" xfId="7677"/>
    <cellStyle name="20% - Ênfase1 11" xfId="210"/>
    <cellStyle name="20% - Ênfase1 11 2" xfId="211"/>
    <cellStyle name="20% - Ênfase1 11 3" xfId="2886"/>
    <cellStyle name="20% - Ênfase1 11 3 2" xfId="4891"/>
    <cellStyle name="20% - Ênfase1 11 4" xfId="4890"/>
    <cellStyle name="20% - Ênfase1 11 5" xfId="6513"/>
    <cellStyle name="20% - Ênfase1 11 6" xfId="7015"/>
    <cellStyle name="20% - Ênfase1 11 7" xfId="7515"/>
    <cellStyle name="20% - Ênfase1 12" xfId="212"/>
    <cellStyle name="20% - Ênfase1 12 2" xfId="213"/>
    <cellStyle name="20% - Ênfase1 12 3" xfId="3038"/>
    <cellStyle name="20% - Ênfase1 12 3 2" xfId="4893"/>
    <cellStyle name="20% - Ênfase1 12 4" xfId="4892"/>
    <cellStyle name="20% - Ênfase1 12 5" xfId="6664"/>
    <cellStyle name="20% - Ênfase1 12 6" xfId="7166"/>
    <cellStyle name="20% - Ênfase1 12 7" xfId="7666"/>
    <cellStyle name="20% - Ênfase1 13" xfId="214"/>
    <cellStyle name="20% - Ênfase1 13 2" xfId="215"/>
    <cellStyle name="20% - Ênfase1 13 3" xfId="2903"/>
    <cellStyle name="20% - Ênfase1 13 3 2" xfId="4895"/>
    <cellStyle name="20% - Ênfase1 13 4" xfId="4894"/>
    <cellStyle name="20% - Ênfase1 13 5" xfId="6529"/>
    <cellStyle name="20% - Ênfase1 13 6" xfId="7031"/>
    <cellStyle name="20% - Ênfase1 13 7" xfId="7531"/>
    <cellStyle name="20% - Ênfase1 14 2" xfId="216"/>
    <cellStyle name="20% - Ênfase1 15 2" xfId="217"/>
    <cellStyle name="20% - Ênfase1 16 2" xfId="218"/>
    <cellStyle name="20% - Ênfase1 17 2" xfId="219"/>
    <cellStyle name="20% - Ênfase1 2" xfId="220"/>
    <cellStyle name="20% - Ênfase1 2 2" xfId="221"/>
    <cellStyle name="20% - Ênfase1 3" xfId="222"/>
    <cellStyle name="20% - Ênfase1 3 2" xfId="223"/>
    <cellStyle name="20% - Ênfase1 4" xfId="224"/>
    <cellStyle name="20% - Ênfase1 4 2" xfId="225"/>
    <cellStyle name="20% - Ênfase1 5" xfId="226"/>
    <cellStyle name="20% - Ênfase1 5 2" xfId="227"/>
    <cellStyle name="20% - Ênfase1 6" xfId="228"/>
    <cellStyle name="20% - Ênfase1 6 2" xfId="229"/>
    <cellStyle name="20% - Ênfase1 7" xfId="230"/>
    <cellStyle name="20% - Ênfase1 7 2" xfId="231"/>
    <cellStyle name="20% - Ênfase1 8" xfId="232"/>
    <cellStyle name="20% - Ênfase1 8 2" xfId="233"/>
    <cellStyle name="20% - Ênfase1 9" xfId="234"/>
    <cellStyle name="20% - Ênfase1 9 2" xfId="235"/>
    <cellStyle name="20% - Ênfase2 10" xfId="236"/>
    <cellStyle name="20% - Ênfase2 10 2" xfId="237"/>
    <cellStyle name="20% - Ênfase2 10 3" xfId="3036"/>
    <cellStyle name="20% - Ênfase2 10 3 2" xfId="4897"/>
    <cellStyle name="20% - Ênfase2 10 4" xfId="4896"/>
    <cellStyle name="20% - Ênfase2 10 5" xfId="6662"/>
    <cellStyle name="20% - Ênfase2 10 6" xfId="7164"/>
    <cellStyle name="20% - Ênfase2 10 7" xfId="7664"/>
    <cellStyle name="20% - Ênfase2 11" xfId="238"/>
    <cellStyle name="20% - Ênfase2 11 2" xfId="239"/>
    <cellStyle name="20% - Ênfase2 11 3" xfId="2885"/>
    <cellStyle name="20% - Ênfase2 11 3 2" xfId="4899"/>
    <cellStyle name="20% - Ênfase2 11 4" xfId="4898"/>
    <cellStyle name="20% - Ênfase2 11 5" xfId="6512"/>
    <cellStyle name="20% - Ênfase2 11 6" xfId="7014"/>
    <cellStyle name="20% - Ênfase2 11 7" xfId="7514"/>
    <cellStyle name="20% - Ênfase2 12" xfId="240"/>
    <cellStyle name="20% - Ênfase2 12 2" xfId="241"/>
    <cellStyle name="20% - Ênfase2 12 3" xfId="2987"/>
    <cellStyle name="20% - Ênfase2 12 3 2" xfId="4901"/>
    <cellStyle name="20% - Ênfase2 12 4" xfId="4900"/>
    <cellStyle name="20% - Ênfase2 12 5" xfId="6613"/>
    <cellStyle name="20% - Ênfase2 12 6" xfId="7115"/>
    <cellStyle name="20% - Ênfase2 12 7" xfId="7615"/>
    <cellStyle name="20% - Ênfase2 13" xfId="242"/>
    <cellStyle name="20% - Ênfase2 13 2" xfId="243"/>
    <cellStyle name="20% - Ênfase2 13 3" xfId="3037"/>
    <cellStyle name="20% - Ênfase2 13 3 2" xfId="4903"/>
    <cellStyle name="20% - Ênfase2 13 4" xfId="4902"/>
    <cellStyle name="20% - Ênfase2 13 5" xfId="6663"/>
    <cellStyle name="20% - Ênfase2 13 6" xfId="7165"/>
    <cellStyle name="20% - Ênfase2 13 7" xfId="7665"/>
    <cellStyle name="20% - Ênfase2 14 2" xfId="244"/>
    <cellStyle name="20% - Ênfase2 15 2" xfId="245"/>
    <cellStyle name="20% - Ênfase2 16 2" xfId="246"/>
    <cellStyle name="20% - Ênfase2 17 2" xfId="247"/>
    <cellStyle name="20% - Ênfase2 2" xfId="248"/>
    <cellStyle name="20% - Ênfase2 2 2" xfId="249"/>
    <cellStyle name="20% - Ênfase2 3" xfId="250"/>
    <cellStyle name="20% - Ênfase2 3 2" xfId="251"/>
    <cellStyle name="20% - Ênfase2 4" xfId="252"/>
    <cellStyle name="20% - Ênfase2 4 2" xfId="253"/>
    <cellStyle name="20% - Ênfase2 5" xfId="254"/>
    <cellStyle name="20% - Ênfase2 5 2" xfId="255"/>
    <cellStyle name="20% - Ênfase2 6" xfId="256"/>
    <cellStyle name="20% - Ênfase2 6 2" xfId="257"/>
    <cellStyle name="20% - Ênfase2 7" xfId="258"/>
    <cellStyle name="20% - Ênfase2 7 2" xfId="259"/>
    <cellStyle name="20% - Ênfase2 8" xfId="260"/>
    <cellStyle name="20% - Ênfase2 8 2" xfId="261"/>
    <cellStyle name="20% - Ênfase2 9" xfId="262"/>
    <cellStyle name="20% - Ênfase2 9 2" xfId="263"/>
    <cellStyle name="20% - Ênfase3 10" xfId="264"/>
    <cellStyle name="20% - Ênfase3 10 2" xfId="265"/>
    <cellStyle name="20% - Ênfase3 10 3" xfId="2983"/>
    <cellStyle name="20% - Ênfase3 10 3 2" xfId="4905"/>
    <cellStyle name="20% - Ênfase3 10 4" xfId="4904"/>
    <cellStyle name="20% - Ênfase3 10 5" xfId="6609"/>
    <cellStyle name="20% - Ênfase3 10 6" xfId="7111"/>
    <cellStyle name="20% - Ênfase3 10 7" xfId="7611"/>
    <cellStyle name="20% - Ênfase3 11" xfId="266"/>
    <cellStyle name="20% - Ênfase3 11 2" xfId="267"/>
    <cellStyle name="20% - Ênfase3 11 3" xfId="3048"/>
    <cellStyle name="20% - Ênfase3 11 3 2" xfId="4907"/>
    <cellStyle name="20% - Ênfase3 11 4" xfId="4906"/>
    <cellStyle name="20% - Ênfase3 11 5" xfId="6674"/>
    <cellStyle name="20% - Ênfase3 11 6" xfId="7176"/>
    <cellStyle name="20% - Ênfase3 11 7" xfId="7676"/>
    <cellStyle name="20% - Ênfase3 12" xfId="268"/>
    <cellStyle name="20% - Ênfase3 12 2" xfId="269"/>
    <cellStyle name="20% - Ênfase3 12 3" xfId="2977"/>
    <cellStyle name="20% - Ênfase3 12 3 2" xfId="4909"/>
    <cellStyle name="20% - Ênfase3 12 4" xfId="4908"/>
    <cellStyle name="20% - Ênfase3 12 5" xfId="6603"/>
    <cellStyle name="20% - Ênfase3 12 6" xfId="7105"/>
    <cellStyle name="20% - Ênfase3 12 7" xfId="7605"/>
    <cellStyle name="20% - Ênfase3 13" xfId="270"/>
    <cellStyle name="20% - Ênfase3 13 2" xfId="271"/>
    <cellStyle name="20% - Ênfase3 13 3" xfId="3027"/>
    <cellStyle name="20% - Ênfase3 13 3 2" xfId="4911"/>
    <cellStyle name="20% - Ênfase3 13 4" xfId="4910"/>
    <cellStyle name="20% - Ênfase3 13 5" xfId="6653"/>
    <cellStyle name="20% - Ênfase3 13 6" xfId="7155"/>
    <cellStyle name="20% - Ênfase3 13 7" xfId="7655"/>
    <cellStyle name="20% - Ênfase3 14 2" xfId="272"/>
    <cellStyle name="20% - Ênfase3 15 2" xfId="273"/>
    <cellStyle name="20% - Ênfase3 16 2" xfId="274"/>
    <cellStyle name="20% - Ênfase3 17 2" xfId="275"/>
    <cellStyle name="20% - Ênfase3 2" xfId="276"/>
    <cellStyle name="20% - Ênfase3 2 2" xfId="277"/>
    <cellStyle name="20% - Ênfase3 3" xfId="278"/>
    <cellStyle name="20% - Ênfase3 3 2" xfId="279"/>
    <cellStyle name="20% - Ênfase3 4" xfId="280"/>
    <cellStyle name="20% - Ênfase3 4 2" xfId="281"/>
    <cellStyle name="20% - Ênfase3 5" xfId="282"/>
    <cellStyle name="20% - Ênfase3 5 2" xfId="283"/>
    <cellStyle name="20% - Ênfase3 6" xfId="284"/>
    <cellStyle name="20% - Ênfase3 6 2" xfId="285"/>
    <cellStyle name="20% - Ênfase3 7" xfId="286"/>
    <cellStyle name="20% - Ênfase3 7 2" xfId="287"/>
    <cellStyle name="20% - Ênfase3 8" xfId="288"/>
    <cellStyle name="20% - Ênfase3 8 2" xfId="289"/>
    <cellStyle name="20% - Ênfase3 9" xfId="290"/>
    <cellStyle name="20% - Ênfase3 9 2" xfId="291"/>
    <cellStyle name="20% - Ênfase4 10" xfId="292"/>
    <cellStyle name="20% - Ênfase4 10 2" xfId="293"/>
    <cellStyle name="20% - Ênfase4 10 3" xfId="3017"/>
    <cellStyle name="20% - Ênfase4 10 3 2" xfId="4913"/>
    <cellStyle name="20% - Ênfase4 10 4" xfId="4912"/>
    <cellStyle name="20% - Ênfase4 10 5" xfId="6643"/>
    <cellStyle name="20% - Ênfase4 10 6" xfId="7145"/>
    <cellStyle name="20% - Ênfase4 10 7" xfId="7645"/>
    <cellStyle name="20% - Ênfase4 11" xfId="294"/>
    <cellStyle name="20% - Ênfase4 11 2" xfId="295"/>
    <cellStyle name="20% - Ênfase4 11 3" xfId="2876"/>
    <cellStyle name="20% - Ênfase4 11 3 2" xfId="4915"/>
    <cellStyle name="20% - Ênfase4 11 4" xfId="4914"/>
    <cellStyle name="20% - Ênfase4 11 5" xfId="6503"/>
    <cellStyle name="20% - Ênfase4 11 6" xfId="7005"/>
    <cellStyle name="20% - Ênfase4 11 7" xfId="7505"/>
    <cellStyle name="20% - Ênfase4 12" xfId="296"/>
    <cellStyle name="20% - Ênfase4 12 2" xfId="297"/>
    <cellStyle name="20% - Ênfase4 12 3" xfId="3033"/>
    <cellStyle name="20% - Ênfase4 12 3 2" xfId="4917"/>
    <cellStyle name="20% - Ênfase4 12 4" xfId="4916"/>
    <cellStyle name="20% - Ênfase4 12 5" xfId="6659"/>
    <cellStyle name="20% - Ênfase4 12 6" xfId="7161"/>
    <cellStyle name="20% - Ênfase4 12 7" xfId="7661"/>
    <cellStyle name="20% - Ênfase4 13" xfId="298"/>
    <cellStyle name="20% - Ênfase4 13 2" xfId="299"/>
    <cellStyle name="20% - Ênfase4 13 3" xfId="2985"/>
    <cellStyle name="20% - Ênfase4 13 3 2" xfId="4919"/>
    <cellStyle name="20% - Ênfase4 13 4" xfId="4918"/>
    <cellStyle name="20% - Ênfase4 13 5" xfId="6611"/>
    <cellStyle name="20% - Ênfase4 13 6" xfId="7113"/>
    <cellStyle name="20% - Ênfase4 13 7" xfId="7613"/>
    <cellStyle name="20% - Ênfase4 14 2" xfId="300"/>
    <cellStyle name="20% - Ênfase4 15 2" xfId="301"/>
    <cellStyle name="20% - Ênfase4 16 2" xfId="302"/>
    <cellStyle name="20% - Ênfase4 17 2" xfId="303"/>
    <cellStyle name="20% - Ênfase4 2" xfId="304"/>
    <cellStyle name="20% - Ênfase4 2 2" xfId="305"/>
    <cellStyle name="20% - Ênfase4 3" xfId="306"/>
    <cellStyle name="20% - Ênfase4 3 2" xfId="307"/>
    <cellStyle name="20% - Ênfase4 4" xfId="308"/>
    <cellStyle name="20% - Ênfase4 4 2" xfId="309"/>
    <cellStyle name="20% - Ênfase4 5" xfId="310"/>
    <cellStyle name="20% - Ênfase4 5 2" xfId="311"/>
    <cellStyle name="20% - Ênfase4 6" xfId="312"/>
    <cellStyle name="20% - Ênfase4 6 2" xfId="313"/>
    <cellStyle name="20% - Ênfase4 7" xfId="314"/>
    <cellStyle name="20% - Ênfase4 7 2" xfId="315"/>
    <cellStyle name="20% - Ênfase4 8" xfId="316"/>
    <cellStyle name="20% - Ênfase4 8 2" xfId="317"/>
    <cellStyle name="20% - Ênfase4 9" xfId="318"/>
    <cellStyle name="20% - Ênfase4 9 2" xfId="319"/>
    <cellStyle name="20% - Ênfase5 10" xfId="320"/>
    <cellStyle name="20% - Ênfase5 10 2" xfId="321"/>
    <cellStyle name="20% - Ênfase5 10 3" xfId="2908"/>
    <cellStyle name="20% - Ênfase5 10 3 2" xfId="4921"/>
    <cellStyle name="20% - Ênfase5 10 4" xfId="4920"/>
    <cellStyle name="20% - Ênfase5 10 5" xfId="6534"/>
    <cellStyle name="20% - Ênfase5 10 6" xfId="7036"/>
    <cellStyle name="20% - Ênfase5 10 7" xfId="7536"/>
    <cellStyle name="20% - Ênfase5 11" xfId="322"/>
    <cellStyle name="20% - Ênfase5 11 2" xfId="323"/>
    <cellStyle name="20% - Ênfase5 11 3" xfId="3055"/>
    <cellStyle name="20% - Ênfase5 11 3 2" xfId="4923"/>
    <cellStyle name="20% - Ênfase5 11 4" xfId="4922"/>
    <cellStyle name="20% - Ênfase5 11 5" xfId="6681"/>
    <cellStyle name="20% - Ênfase5 11 6" xfId="7183"/>
    <cellStyle name="20% - Ênfase5 11 7" xfId="7683"/>
    <cellStyle name="20% - Ênfase5 12" xfId="324"/>
    <cellStyle name="20% - Ênfase5 12 2" xfId="325"/>
    <cellStyle name="20% - Ênfase5 12 3" xfId="3056"/>
    <cellStyle name="20% - Ênfase5 12 3 2" xfId="4925"/>
    <cellStyle name="20% - Ênfase5 12 4" xfId="4924"/>
    <cellStyle name="20% - Ênfase5 12 5" xfId="6682"/>
    <cellStyle name="20% - Ênfase5 12 6" xfId="7184"/>
    <cellStyle name="20% - Ênfase5 12 7" xfId="7684"/>
    <cellStyle name="20% - Ênfase5 13" xfId="326"/>
    <cellStyle name="20% - Ênfase5 13 2" xfId="327"/>
    <cellStyle name="20% - Ênfase5 13 3" xfId="3057"/>
    <cellStyle name="20% - Ênfase5 13 3 2" xfId="4927"/>
    <cellStyle name="20% - Ênfase5 13 4" xfId="4926"/>
    <cellStyle name="20% - Ênfase5 13 5" xfId="6683"/>
    <cellStyle name="20% - Ênfase5 13 6" xfId="7185"/>
    <cellStyle name="20% - Ênfase5 13 7" xfId="7685"/>
    <cellStyle name="20% - Ênfase5 14 2" xfId="328"/>
    <cellStyle name="20% - Ênfase5 15 2" xfId="329"/>
    <cellStyle name="20% - Ênfase5 16 2" xfId="330"/>
    <cellStyle name="20% - Ênfase5 17 2" xfId="331"/>
    <cellStyle name="20% - Ênfase5 2" xfId="332"/>
    <cellStyle name="20% - Ênfase5 2 2" xfId="333"/>
    <cellStyle name="20% - Ênfase5 3" xfId="334"/>
    <cellStyle name="20% - Ênfase5 3 2" xfId="335"/>
    <cellStyle name="20% - Ênfase5 4" xfId="336"/>
    <cellStyle name="20% - Ênfase5 4 2" xfId="337"/>
    <cellStyle name="20% - Ênfase5 5" xfId="338"/>
    <cellStyle name="20% - Ênfase5 5 2" xfId="339"/>
    <cellStyle name="20% - Ênfase5 6" xfId="340"/>
    <cellStyle name="20% - Ênfase5 6 2" xfId="341"/>
    <cellStyle name="20% - Ênfase5 7" xfId="342"/>
    <cellStyle name="20% - Ênfase5 7 2" xfId="343"/>
    <cellStyle name="20% - Ênfase5 8" xfId="344"/>
    <cellStyle name="20% - Ênfase5 8 2" xfId="345"/>
    <cellStyle name="20% - Ênfase5 9" xfId="346"/>
    <cellStyle name="20% - Ênfase5 9 2" xfId="347"/>
    <cellStyle name="20% - Ênfase6 10" xfId="348"/>
    <cellStyle name="20% - Ênfase6 10 2" xfId="349"/>
    <cellStyle name="20% - Ênfase6 10 3" xfId="3058"/>
    <cellStyle name="20% - Ênfase6 10 3 2" xfId="4929"/>
    <cellStyle name="20% - Ênfase6 10 4" xfId="4928"/>
    <cellStyle name="20% - Ênfase6 10 5" xfId="6684"/>
    <cellStyle name="20% - Ênfase6 10 6" xfId="7186"/>
    <cellStyle name="20% - Ênfase6 10 7" xfId="7686"/>
    <cellStyle name="20% - Ênfase6 11" xfId="350"/>
    <cellStyle name="20% - Ênfase6 11 2" xfId="351"/>
    <cellStyle name="20% - Ênfase6 11 3" xfId="3059"/>
    <cellStyle name="20% - Ênfase6 11 3 2" xfId="4931"/>
    <cellStyle name="20% - Ênfase6 11 4" xfId="4930"/>
    <cellStyle name="20% - Ênfase6 11 5" xfId="6685"/>
    <cellStyle name="20% - Ênfase6 11 6" xfId="7187"/>
    <cellStyle name="20% - Ênfase6 11 7" xfId="7687"/>
    <cellStyle name="20% - Ênfase6 12" xfId="352"/>
    <cellStyle name="20% - Ênfase6 12 2" xfId="353"/>
    <cellStyle name="20% - Ênfase6 12 3" xfId="3060"/>
    <cellStyle name="20% - Ênfase6 12 3 2" xfId="4933"/>
    <cellStyle name="20% - Ênfase6 12 4" xfId="4932"/>
    <cellStyle name="20% - Ênfase6 12 5" xfId="6686"/>
    <cellStyle name="20% - Ênfase6 12 6" xfId="7188"/>
    <cellStyle name="20% - Ênfase6 12 7" xfId="7688"/>
    <cellStyle name="20% - Ênfase6 13" xfId="354"/>
    <cellStyle name="20% - Ênfase6 13 2" xfId="355"/>
    <cellStyle name="20% - Ênfase6 13 3" xfId="3061"/>
    <cellStyle name="20% - Ênfase6 13 3 2" xfId="4935"/>
    <cellStyle name="20% - Ênfase6 13 4" xfId="4934"/>
    <cellStyle name="20% - Ênfase6 13 5" xfId="6687"/>
    <cellStyle name="20% - Ênfase6 13 6" xfId="7189"/>
    <cellStyle name="20% - Ênfase6 13 7" xfId="7689"/>
    <cellStyle name="20% - Ênfase6 14 2" xfId="356"/>
    <cellStyle name="20% - Ênfase6 15 2" xfId="357"/>
    <cellStyle name="20% - Ênfase6 16 2" xfId="358"/>
    <cellStyle name="20% - Ênfase6 17 2" xfId="359"/>
    <cellStyle name="20% - Ênfase6 2" xfId="360"/>
    <cellStyle name="20% - Ênfase6 2 2" xfId="361"/>
    <cellStyle name="20% - Ênfase6 3" xfId="362"/>
    <cellStyle name="20% - Ênfase6 3 2" xfId="363"/>
    <cellStyle name="20% - Ênfase6 4" xfId="364"/>
    <cellStyle name="20% - Ênfase6 4 2" xfId="365"/>
    <cellStyle name="20% - Ênfase6 5" xfId="366"/>
    <cellStyle name="20% - Ênfase6 5 2" xfId="367"/>
    <cellStyle name="20% - Ênfase6 6" xfId="368"/>
    <cellStyle name="20% - Ênfase6 6 2" xfId="369"/>
    <cellStyle name="20% - Ênfase6 7" xfId="370"/>
    <cellStyle name="20% - Ênfase6 7 2" xfId="371"/>
    <cellStyle name="20% - Ênfase6 8" xfId="372"/>
    <cellStyle name="20% - Ênfase6 8 2" xfId="373"/>
    <cellStyle name="20% - Ênfase6 9" xfId="374"/>
    <cellStyle name="20% - Ênfase6 9 2" xfId="375"/>
    <cellStyle name="40% - Ênfase1 10" xfId="376"/>
    <cellStyle name="40% - Ênfase1 10 2" xfId="377"/>
    <cellStyle name="40% - Ênfase1 10 3" xfId="3062"/>
    <cellStyle name="40% - Ênfase1 10 3 2" xfId="4937"/>
    <cellStyle name="40% - Ênfase1 10 4" xfId="4936"/>
    <cellStyle name="40% - Ênfase1 10 5" xfId="6688"/>
    <cellStyle name="40% - Ênfase1 10 6" xfId="7190"/>
    <cellStyle name="40% - Ênfase1 10 7" xfId="7690"/>
    <cellStyle name="40% - Ênfase1 11" xfId="378"/>
    <cellStyle name="40% - Ênfase1 11 2" xfId="379"/>
    <cellStyle name="40% - Ênfase1 11 3" xfId="3063"/>
    <cellStyle name="40% - Ênfase1 11 3 2" xfId="4939"/>
    <cellStyle name="40% - Ênfase1 11 4" xfId="4938"/>
    <cellStyle name="40% - Ênfase1 11 5" xfId="6689"/>
    <cellStyle name="40% - Ênfase1 11 6" xfId="7191"/>
    <cellStyle name="40% - Ênfase1 11 7" xfId="7691"/>
    <cellStyle name="40% - Ênfase1 12" xfId="380"/>
    <cellStyle name="40% - Ênfase1 12 2" xfId="381"/>
    <cellStyle name="40% - Ênfase1 12 3" xfId="3064"/>
    <cellStyle name="40% - Ênfase1 12 3 2" xfId="4941"/>
    <cellStyle name="40% - Ênfase1 12 4" xfId="4940"/>
    <cellStyle name="40% - Ênfase1 12 5" xfId="6690"/>
    <cellStyle name="40% - Ênfase1 12 6" xfId="7192"/>
    <cellStyle name="40% - Ênfase1 12 7" xfId="7692"/>
    <cellStyle name="40% - Ênfase1 13" xfId="382"/>
    <cellStyle name="40% - Ênfase1 13 2" xfId="383"/>
    <cellStyle name="40% - Ênfase1 13 3" xfId="3065"/>
    <cellStyle name="40% - Ênfase1 13 3 2" xfId="4943"/>
    <cellStyle name="40% - Ênfase1 13 4" xfId="4942"/>
    <cellStyle name="40% - Ênfase1 13 5" xfId="6691"/>
    <cellStyle name="40% - Ênfase1 13 6" xfId="7193"/>
    <cellStyle name="40% - Ênfase1 13 7" xfId="7693"/>
    <cellStyle name="40% - Ênfase1 14 2" xfId="384"/>
    <cellStyle name="40% - Ênfase1 15 2" xfId="385"/>
    <cellStyle name="40% - Ênfase1 16 2" xfId="386"/>
    <cellStyle name="40% - Ênfase1 17 2" xfId="387"/>
    <cellStyle name="40% - Ênfase1 2" xfId="388"/>
    <cellStyle name="40% - Ênfase1 2 2" xfId="389"/>
    <cellStyle name="40% - Ênfase1 3" xfId="390"/>
    <cellStyle name="40% - Ênfase1 3 2" xfId="391"/>
    <cellStyle name="40% - Ênfase1 4" xfId="392"/>
    <cellStyle name="40% - Ênfase1 4 2" xfId="393"/>
    <cellStyle name="40% - Ênfase1 5" xfId="394"/>
    <cellStyle name="40% - Ênfase1 5 2" xfId="395"/>
    <cellStyle name="40% - Ênfase1 6" xfId="396"/>
    <cellStyle name="40% - Ênfase1 6 2" xfId="397"/>
    <cellStyle name="40% - Ênfase1 7" xfId="398"/>
    <cellStyle name="40% - Ênfase1 7 2" xfId="399"/>
    <cellStyle name="40% - Ênfase1 8" xfId="400"/>
    <cellStyle name="40% - Ênfase1 8 2" xfId="401"/>
    <cellStyle name="40% - Ênfase1 9" xfId="402"/>
    <cellStyle name="40% - Ênfase1 9 2" xfId="403"/>
    <cellStyle name="40% - Ênfase2 10" xfId="404"/>
    <cellStyle name="40% - Ênfase2 10 2" xfId="405"/>
    <cellStyle name="40% - Ênfase2 10 3" xfId="3066"/>
    <cellStyle name="40% - Ênfase2 10 3 2" xfId="4945"/>
    <cellStyle name="40% - Ênfase2 10 4" xfId="4944"/>
    <cellStyle name="40% - Ênfase2 10 5" xfId="6692"/>
    <cellStyle name="40% - Ênfase2 10 6" xfId="7194"/>
    <cellStyle name="40% - Ênfase2 10 7" xfId="7694"/>
    <cellStyle name="40% - Ênfase2 11" xfId="406"/>
    <cellStyle name="40% - Ênfase2 11 2" xfId="407"/>
    <cellStyle name="40% - Ênfase2 11 3" xfId="3067"/>
    <cellStyle name="40% - Ênfase2 11 3 2" xfId="4947"/>
    <cellStyle name="40% - Ênfase2 11 4" xfId="4946"/>
    <cellStyle name="40% - Ênfase2 11 5" xfId="6693"/>
    <cellStyle name="40% - Ênfase2 11 6" xfId="7195"/>
    <cellStyle name="40% - Ênfase2 11 7" xfId="7695"/>
    <cellStyle name="40% - Ênfase2 12" xfId="408"/>
    <cellStyle name="40% - Ênfase2 12 2" xfId="409"/>
    <cellStyle name="40% - Ênfase2 12 3" xfId="3068"/>
    <cellStyle name="40% - Ênfase2 12 3 2" xfId="4949"/>
    <cellStyle name="40% - Ênfase2 12 4" xfId="4948"/>
    <cellStyle name="40% - Ênfase2 12 5" xfId="6694"/>
    <cellStyle name="40% - Ênfase2 12 6" xfId="7196"/>
    <cellStyle name="40% - Ênfase2 12 7" xfId="7696"/>
    <cellStyle name="40% - Ênfase2 13" xfId="410"/>
    <cellStyle name="40% - Ênfase2 13 2" xfId="411"/>
    <cellStyle name="40% - Ênfase2 13 3" xfId="3069"/>
    <cellStyle name="40% - Ênfase2 13 3 2" xfId="4951"/>
    <cellStyle name="40% - Ênfase2 13 4" xfId="4950"/>
    <cellStyle name="40% - Ênfase2 13 5" xfId="6695"/>
    <cellStyle name="40% - Ênfase2 13 6" xfId="7197"/>
    <cellStyle name="40% - Ênfase2 13 7" xfId="7697"/>
    <cellStyle name="40% - Ênfase2 14 2" xfId="412"/>
    <cellStyle name="40% - Ênfase2 15 2" xfId="413"/>
    <cellStyle name="40% - Ênfase2 16 2" xfId="414"/>
    <cellStyle name="40% - Ênfase2 17 2" xfId="415"/>
    <cellStyle name="40% - Ênfase2 2" xfId="416"/>
    <cellStyle name="40% - Ênfase2 2 2" xfId="417"/>
    <cellStyle name="40% - Ênfase2 3" xfId="418"/>
    <cellStyle name="40% - Ênfase2 3 2" xfId="419"/>
    <cellStyle name="40% - Ênfase2 4" xfId="420"/>
    <cellStyle name="40% - Ênfase2 4 2" xfId="421"/>
    <cellStyle name="40% - Ênfase2 5" xfId="422"/>
    <cellStyle name="40% - Ênfase2 5 2" xfId="423"/>
    <cellStyle name="40% - Ênfase2 6" xfId="424"/>
    <cellStyle name="40% - Ênfase2 6 2" xfId="425"/>
    <cellStyle name="40% - Ênfase2 7" xfId="426"/>
    <cellStyle name="40% - Ênfase2 7 2" xfId="427"/>
    <cellStyle name="40% - Ênfase2 8" xfId="428"/>
    <cellStyle name="40% - Ênfase2 8 2" xfId="429"/>
    <cellStyle name="40% - Ênfase2 9" xfId="430"/>
    <cellStyle name="40% - Ênfase2 9 2" xfId="431"/>
    <cellStyle name="40% - Ênfase3 10" xfId="432"/>
    <cellStyle name="40% - Ênfase3 10 2" xfId="433"/>
    <cellStyle name="40% - Ênfase3 10 3" xfId="3070"/>
    <cellStyle name="40% - Ênfase3 10 3 2" xfId="4953"/>
    <cellStyle name="40% - Ênfase3 10 4" xfId="4952"/>
    <cellStyle name="40% - Ênfase3 10 5" xfId="6696"/>
    <cellStyle name="40% - Ênfase3 10 6" xfId="7198"/>
    <cellStyle name="40% - Ênfase3 10 7" xfId="7698"/>
    <cellStyle name="40% - Ênfase3 11" xfId="434"/>
    <cellStyle name="40% - Ênfase3 11 2" xfId="435"/>
    <cellStyle name="40% - Ênfase3 11 3" xfId="3071"/>
    <cellStyle name="40% - Ênfase3 11 3 2" xfId="4955"/>
    <cellStyle name="40% - Ênfase3 11 4" xfId="4954"/>
    <cellStyle name="40% - Ênfase3 11 5" xfId="6697"/>
    <cellStyle name="40% - Ênfase3 11 6" xfId="7199"/>
    <cellStyle name="40% - Ênfase3 11 7" xfId="7699"/>
    <cellStyle name="40% - Ênfase3 12" xfId="436"/>
    <cellStyle name="40% - Ênfase3 12 2" xfId="437"/>
    <cellStyle name="40% - Ênfase3 12 3" xfId="3072"/>
    <cellStyle name="40% - Ênfase3 12 3 2" xfId="4957"/>
    <cellStyle name="40% - Ênfase3 12 4" xfId="4956"/>
    <cellStyle name="40% - Ênfase3 12 5" xfId="6698"/>
    <cellStyle name="40% - Ênfase3 12 6" xfId="7200"/>
    <cellStyle name="40% - Ênfase3 12 7" xfId="7700"/>
    <cellStyle name="40% - Ênfase3 13" xfId="438"/>
    <cellStyle name="40% - Ênfase3 13 2" xfId="439"/>
    <cellStyle name="40% - Ênfase3 13 3" xfId="3073"/>
    <cellStyle name="40% - Ênfase3 13 3 2" xfId="4959"/>
    <cellStyle name="40% - Ênfase3 13 4" xfId="4958"/>
    <cellStyle name="40% - Ênfase3 13 5" xfId="6699"/>
    <cellStyle name="40% - Ênfase3 13 6" xfId="7201"/>
    <cellStyle name="40% - Ênfase3 13 7" xfId="7701"/>
    <cellStyle name="40% - Ênfase3 14 2" xfId="440"/>
    <cellStyle name="40% - Ênfase3 15 2" xfId="441"/>
    <cellStyle name="40% - Ênfase3 16 2" xfId="442"/>
    <cellStyle name="40% - Ênfase3 17 2" xfId="443"/>
    <cellStyle name="40% - Ênfase3 2" xfId="444"/>
    <cellStyle name="40% - Ênfase3 2 2" xfId="445"/>
    <cellStyle name="40% - Ênfase3 3" xfId="446"/>
    <cellStyle name="40% - Ênfase3 3 2" xfId="447"/>
    <cellStyle name="40% - Ênfase3 4" xfId="448"/>
    <cellStyle name="40% - Ênfase3 4 2" xfId="449"/>
    <cellStyle name="40% - Ênfase3 5" xfId="450"/>
    <cellStyle name="40% - Ênfase3 5 2" xfId="451"/>
    <cellStyle name="40% - Ênfase3 6" xfId="452"/>
    <cellStyle name="40% - Ênfase3 6 2" xfId="453"/>
    <cellStyle name="40% - Ênfase3 7" xfId="454"/>
    <cellStyle name="40% - Ênfase3 7 2" xfId="455"/>
    <cellStyle name="40% - Ênfase3 8" xfId="456"/>
    <cellStyle name="40% - Ênfase3 8 2" xfId="457"/>
    <cellStyle name="40% - Ênfase3 9" xfId="458"/>
    <cellStyle name="40% - Ênfase3 9 2" xfId="459"/>
    <cellStyle name="40% - Ênfase4 10" xfId="460"/>
    <cellStyle name="40% - Ênfase4 10 2" xfId="461"/>
    <cellStyle name="40% - Ênfase4 10 3" xfId="3074"/>
    <cellStyle name="40% - Ênfase4 10 3 2" xfId="4961"/>
    <cellStyle name="40% - Ênfase4 10 4" xfId="4960"/>
    <cellStyle name="40% - Ênfase4 10 5" xfId="6700"/>
    <cellStyle name="40% - Ênfase4 10 6" xfId="7202"/>
    <cellStyle name="40% - Ênfase4 10 7" xfId="7702"/>
    <cellStyle name="40% - Ênfase4 11" xfId="462"/>
    <cellStyle name="40% - Ênfase4 11 2" xfId="463"/>
    <cellStyle name="40% - Ênfase4 11 3" xfId="3075"/>
    <cellStyle name="40% - Ênfase4 11 3 2" xfId="4963"/>
    <cellStyle name="40% - Ênfase4 11 4" xfId="4962"/>
    <cellStyle name="40% - Ênfase4 11 5" xfId="6701"/>
    <cellStyle name="40% - Ênfase4 11 6" xfId="7203"/>
    <cellStyle name="40% - Ênfase4 11 7" xfId="7703"/>
    <cellStyle name="40% - Ênfase4 12" xfId="464"/>
    <cellStyle name="40% - Ênfase4 12 2" xfId="465"/>
    <cellStyle name="40% - Ênfase4 12 3" xfId="3076"/>
    <cellStyle name="40% - Ênfase4 12 3 2" xfId="4965"/>
    <cellStyle name="40% - Ênfase4 12 4" xfId="4964"/>
    <cellStyle name="40% - Ênfase4 12 5" xfId="6702"/>
    <cellStyle name="40% - Ênfase4 12 6" xfId="7204"/>
    <cellStyle name="40% - Ênfase4 12 7" xfId="7704"/>
    <cellStyle name="40% - Ênfase4 13" xfId="466"/>
    <cellStyle name="40% - Ênfase4 13 2" xfId="467"/>
    <cellStyle name="40% - Ênfase4 13 3" xfId="3077"/>
    <cellStyle name="40% - Ênfase4 13 3 2" xfId="4967"/>
    <cellStyle name="40% - Ênfase4 13 4" xfId="4966"/>
    <cellStyle name="40% - Ênfase4 13 5" xfId="6703"/>
    <cellStyle name="40% - Ênfase4 13 6" xfId="7205"/>
    <cellStyle name="40% - Ênfase4 13 7" xfId="7705"/>
    <cellStyle name="40% - Ênfase4 14 2" xfId="468"/>
    <cellStyle name="40% - Ênfase4 15 2" xfId="469"/>
    <cellStyle name="40% - Ênfase4 16 2" xfId="470"/>
    <cellStyle name="40% - Ênfase4 17 2" xfId="471"/>
    <cellStyle name="40% - Ênfase4 2" xfId="472"/>
    <cellStyle name="40% - Ênfase4 2 2" xfId="473"/>
    <cellStyle name="40% - Ênfase4 3" xfId="474"/>
    <cellStyle name="40% - Ênfase4 3 2" xfId="475"/>
    <cellStyle name="40% - Ênfase4 4" xfId="476"/>
    <cellStyle name="40% - Ênfase4 4 2" xfId="477"/>
    <cellStyle name="40% - Ênfase4 5" xfId="478"/>
    <cellStyle name="40% - Ênfase4 5 2" xfId="479"/>
    <cellStyle name="40% - Ênfase4 6" xfId="480"/>
    <cellStyle name="40% - Ênfase4 6 2" xfId="481"/>
    <cellStyle name="40% - Ênfase4 7" xfId="482"/>
    <cellStyle name="40% - Ênfase4 7 2" xfId="483"/>
    <cellStyle name="40% - Ênfase4 8" xfId="484"/>
    <cellStyle name="40% - Ênfase4 8 2" xfId="485"/>
    <cellStyle name="40% - Ênfase4 9" xfId="486"/>
    <cellStyle name="40% - Ênfase4 9 2" xfId="487"/>
    <cellStyle name="40% - Ênfase5 10" xfId="488"/>
    <cellStyle name="40% - Ênfase5 10 2" xfId="489"/>
    <cellStyle name="40% - Ênfase5 10 3" xfId="3078"/>
    <cellStyle name="40% - Ênfase5 10 3 2" xfId="4969"/>
    <cellStyle name="40% - Ênfase5 10 4" xfId="4968"/>
    <cellStyle name="40% - Ênfase5 10 5" xfId="6704"/>
    <cellStyle name="40% - Ênfase5 10 6" xfId="7206"/>
    <cellStyle name="40% - Ênfase5 10 7" xfId="7706"/>
    <cellStyle name="40% - Ênfase5 11" xfId="490"/>
    <cellStyle name="40% - Ênfase5 11 2" xfId="491"/>
    <cellStyle name="40% - Ênfase5 11 3" xfId="3079"/>
    <cellStyle name="40% - Ênfase5 11 3 2" xfId="4971"/>
    <cellStyle name="40% - Ênfase5 11 4" xfId="4970"/>
    <cellStyle name="40% - Ênfase5 11 5" xfId="6705"/>
    <cellStyle name="40% - Ênfase5 11 6" xfId="7207"/>
    <cellStyle name="40% - Ênfase5 11 7" xfId="7707"/>
    <cellStyle name="40% - Ênfase5 12" xfId="492"/>
    <cellStyle name="40% - Ênfase5 12 2" xfId="493"/>
    <cellStyle name="40% - Ênfase5 12 3" xfId="3080"/>
    <cellStyle name="40% - Ênfase5 12 3 2" xfId="4973"/>
    <cellStyle name="40% - Ênfase5 12 4" xfId="4972"/>
    <cellStyle name="40% - Ênfase5 12 5" xfId="6706"/>
    <cellStyle name="40% - Ênfase5 12 6" xfId="7208"/>
    <cellStyle name="40% - Ênfase5 12 7" xfId="7708"/>
    <cellStyle name="40% - Ênfase5 13" xfId="494"/>
    <cellStyle name="40% - Ênfase5 13 2" xfId="495"/>
    <cellStyle name="40% - Ênfase5 13 3" xfId="3081"/>
    <cellStyle name="40% - Ênfase5 13 3 2" xfId="4975"/>
    <cellStyle name="40% - Ênfase5 13 4" xfId="4974"/>
    <cellStyle name="40% - Ênfase5 13 5" xfId="6707"/>
    <cellStyle name="40% - Ênfase5 13 6" xfId="7209"/>
    <cellStyle name="40% - Ênfase5 13 7" xfId="7709"/>
    <cellStyle name="40% - Ênfase5 14 2" xfId="496"/>
    <cellStyle name="40% - Ênfase5 15 2" xfId="497"/>
    <cellStyle name="40% - Ênfase5 16 2" xfId="498"/>
    <cellStyle name="40% - Ênfase5 17 2" xfId="499"/>
    <cellStyle name="40% - Ênfase5 2" xfId="500"/>
    <cellStyle name="40% - Ênfase5 2 2" xfId="501"/>
    <cellStyle name="40% - Ênfase5 3" xfId="502"/>
    <cellStyle name="40% - Ênfase5 3 2" xfId="503"/>
    <cellStyle name="40% - Ênfase5 4" xfId="504"/>
    <cellStyle name="40% - Ênfase5 4 2" xfId="505"/>
    <cellStyle name="40% - Ênfase5 5" xfId="506"/>
    <cellStyle name="40% - Ênfase5 5 2" xfId="507"/>
    <cellStyle name="40% - Ênfase5 6" xfId="508"/>
    <cellStyle name="40% - Ênfase5 6 2" xfId="509"/>
    <cellStyle name="40% - Ênfase5 7" xfId="510"/>
    <cellStyle name="40% - Ênfase5 7 2" xfId="511"/>
    <cellStyle name="40% - Ênfase5 8" xfId="512"/>
    <cellStyle name="40% - Ênfase5 8 2" xfId="513"/>
    <cellStyle name="40% - Ênfase5 9" xfId="514"/>
    <cellStyle name="40% - Ênfase5 9 2" xfId="515"/>
    <cellStyle name="40% - Ênfase6 10" xfId="516"/>
    <cellStyle name="40% - Ênfase6 10 2" xfId="517"/>
    <cellStyle name="40% - Ênfase6 10 3" xfId="3082"/>
    <cellStyle name="40% - Ênfase6 10 3 2" xfId="4977"/>
    <cellStyle name="40% - Ênfase6 10 4" xfId="4976"/>
    <cellStyle name="40% - Ênfase6 10 5" xfId="6708"/>
    <cellStyle name="40% - Ênfase6 10 6" xfId="7210"/>
    <cellStyle name="40% - Ênfase6 10 7" xfId="7710"/>
    <cellStyle name="40% - Ênfase6 11" xfId="518"/>
    <cellStyle name="40% - Ênfase6 11 2" xfId="519"/>
    <cellStyle name="40% - Ênfase6 11 3" xfId="3083"/>
    <cellStyle name="40% - Ênfase6 11 3 2" xfId="4979"/>
    <cellStyle name="40% - Ênfase6 11 4" xfId="4978"/>
    <cellStyle name="40% - Ênfase6 11 5" xfId="6709"/>
    <cellStyle name="40% - Ênfase6 11 6" xfId="7211"/>
    <cellStyle name="40% - Ênfase6 11 7" xfId="7711"/>
    <cellStyle name="40% - Ênfase6 12" xfId="520"/>
    <cellStyle name="40% - Ênfase6 12 2" xfId="521"/>
    <cellStyle name="40% - Ênfase6 12 3" xfId="3084"/>
    <cellStyle name="40% - Ênfase6 12 3 2" xfId="4981"/>
    <cellStyle name="40% - Ênfase6 12 4" xfId="4980"/>
    <cellStyle name="40% - Ênfase6 12 5" xfId="6710"/>
    <cellStyle name="40% - Ênfase6 12 6" xfId="7212"/>
    <cellStyle name="40% - Ênfase6 12 7" xfId="7712"/>
    <cellStyle name="40% - Ênfase6 13" xfId="522"/>
    <cellStyle name="40% - Ênfase6 13 2" xfId="523"/>
    <cellStyle name="40% - Ênfase6 13 3" xfId="3085"/>
    <cellStyle name="40% - Ênfase6 13 3 2" xfId="4983"/>
    <cellStyle name="40% - Ênfase6 13 4" xfId="4982"/>
    <cellStyle name="40% - Ênfase6 13 5" xfId="6711"/>
    <cellStyle name="40% - Ênfase6 13 6" xfId="7213"/>
    <cellStyle name="40% - Ênfase6 13 7" xfId="7713"/>
    <cellStyle name="40% - Ênfase6 14 2" xfId="524"/>
    <cellStyle name="40% - Ênfase6 15 2" xfId="525"/>
    <cellStyle name="40% - Ênfase6 16 2" xfId="526"/>
    <cellStyle name="40% - Ênfase6 17 2" xfId="527"/>
    <cellStyle name="40% - Ênfase6 2" xfId="528"/>
    <cellStyle name="40% - Ênfase6 2 2" xfId="529"/>
    <cellStyle name="40% - Ênfase6 3" xfId="530"/>
    <cellStyle name="40% - Ênfase6 3 2" xfId="531"/>
    <cellStyle name="40% - Ênfase6 4" xfId="532"/>
    <cellStyle name="40% - Ênfase6 4 2" xfId="533"/>
    <cellStyle name="40% - Ênfase6 5" xfId="534"/>
    <cellStyle name="40% - Ênfase6 5 2" xfId="535"/>
    <cellStyle name="40% - Ênfase6 6" xfId="536"/>
    <cellStyle name="40% - Ênfase6 6 2" xfId="537"/>
    <cellStyle name="40% - Ênfase6 7" xfId="538"/>
    <cellStyle name="40% - Ênfase6 7 2" xfId="539"/>
    <cellStyle name="40% - Ênfase6 8" xfId="540"/>
    <cellStyle name="40% - Ênfase6 8 2" xfId="541"/>
    <cellStyle name="40% - Ênfase6 9" xfId="542"/>
    <cellStyle name="40% - Ênfase6 9 2" xfId="543"/>
    <cellStyle name="60% - Ênfase1 10 2" xfId="544"/>
    <cellStyle name="60% - Ênfase1 11 2" xfId="545"/>
    <cellStyle name="60% - Ênfase1 12 2" xfId="546"/>
    <cellStyle name="60% - Ênfase1 13 2" xfId="547"/>
    <cellStyle name="60% - Ênfase1 14 2" xfId="548"/>
    <cellStyle name="60% - Ênfase1 15 2" xfId="549"/>
    <cellStyle name="60% - Ênfase1 16 2" xfId="550"/>
    <cellStyle name="60% - Ênfase1 17 2" xfId="551"/>
    <cellStyle name="60% - Ênfase1 2" xfId="552"/>
    <cellStyle name="60% - Ênfase1 2 2" xfId="553"/>
    <cellStyle name="60% - Ênfase1 3" xfId="554"/>
    <cellStyle name="60% - Ênfase1 3 2" xfId="555"/>
    <cellStyle name="60% - Ênfase1 4" xfId="556"/>
    <cellStyle name="60% - Ênfase1 4 2" xfId="557"/>
    <cellStyle name="60% - Ênfase1 5" xfId="558"/>
    <cellStyle name="60% - Ênfase1 5 2" xfId="559"/>
    <cellStyle name="60% - Ênfase1 6 2" xfId="560"/>
    <cellStyle name="60% - Ênfase1 7 2" xfId="561"/>
    <cellStyle name="60% - Ênfase1 8 2" xfId="562"/>
    <cellStyle name="60% - Ênfase1 9 2" xfId="563"/>
    <cellStyle name="60% - Ênfase2 10 2" xfId="564"/>
    <cellStyle name="60% - Ênfase2 11 2" xfId="565"/>
    <cellStyle name="60% - Ênfase2 12 2" xfId="566"/>
    <cellStyle name="60% - Ênfase2 13 2" xfId="567"/>
    <cellStyle name="60% - Ênfase2 14 2" xfId="568"/>
    <cellStyle name="60% - Ênfase2 15 2" xfId="569"/>
    <cellStyle name="60% - Ênfase2 16 2" xfId="570"/>
    <cellStyle name="60% - Ênfase2 17 2" xfId="571"/>
    <cellStyle name="60% - Ênfase2 2" xfId="572"/>
    <cellStyle name="60% - Ênfase2 2 2" xfId="573"/>
    <cellStyle name="60% - Ênfase2 3" xfId="574"/>
    <cellStyle name="60% - Ênfase2 3 2" xfId="575"/>
    <cellStyle name="60% - Ênfase2 4" xfId="576"/>
    <cellStyle name="60% - Ênfase2 4 2" xfId="577"/>
    <cellStyle name="60% - Ênfase2 5" xfId="578"/>
    <cellStyle name="60% - Ênfase2 5 2" xfId="579"/>
    <cellStyle name="60% - Ênfase2 6 2" xfId="580"/>
    <cellStyle name="60% - Ênfase2 7 2" xfId="581"/>
    <cellStyle name="60% - Ênfase2 8 2" xfId="582"/>
    <cellStyle name="60% - Ênfase2 9 2" xfId="583"/>
    <cellStyle name="60% - Ênfase3 10 2" xfId="584"/>
    <cellStyle name="60% - Ênfase3 11 2" xfId="585"/>
    <cellStyle name="60% - Ênfase3 12 2" xfId="586"/>
    <cellStyle name="60% - Ênfase3 13 2" xfId="587"/>
    <cellStyle name="60% - Ênfase3 14 2" xfId="588"/>
    <cellStyle name="60% - Ênfase3 15 2" xfId="589"/>
    <cellStyle name="60% - Ênfase3 16 2" xfId="590"/>
    <cellStyle name="60% - Ênfase3 17 2" xfId="591"/>
    <cellStyle name="60% - Ênfase3 2" xfId="592"/>
    <cellStyle name="60% - Ênfase3 2 2" xfId="593"/>
    <cellStyle name="60% - Ênfase3 3" xfId="594"/>
    <cellStyle name="60% - Ênfase3 3 2" xfId="595"/>
    <cellStyle name="60% - Ênfase3 4" xfId="596"/>
    <cellStyle name="60% - Ênfase3 4 2" xfId="597"/>
    <cellStyle name="60% - Ênfase3 5" xfId="598"/>
    <cellStyle name="60% - Ênfase3 5 2" xfId="599"/>
    <cellStyle name="60% - Ênfase3 6 2" xfId="600"/>
    <cellStyle name="60% - Ênfase3 7 2" xfId="601"/>
    <cellStyle name="60% - Ênfase3 8 2" xfId="602"/>
    <cellStyle name="60% - Ênfase3 9 2" xfId="603"/>
    <cellStyle name="60% - Ênfase4 10 2" xfId="604"/>
    <cellStyle name="60% - Ênfase4 11 2" xfId="605"/>
    <cellStyle name="60% - Ênfase4 12 2" xfId="606"/>
    <cellStyle name="60% - Ênfase4 13 2" xfId="607"/>
    <cellStyle name="60% - Ênfase4 14 2" xfId="608"/>
    <cellStyle name="60% - Ênfase4 15 2" xfId="609"/>
    <cellStyle name="60% - Ênfase4 16 2" xfId="610"/>
    <cellStyle name="60% - Ênfase4 17 2" xfId="611"/>
    <cellStyle name="60% - Ênfase4 2" xfId="612"/>
    <cellStyle name="60% - Ênfase4 2 2" xfId="613"/>
    <cellStyle name="60% - Ênfase4 3" xfId="614"/>
    <cellStyle name="60% - Ênfase4 3 2" xfId="615"/>
    <cellStyle name="60% - Ênfase4 4" xfId="616"/>
    <cellStyle name="60% - Ênfase4 4 2" xfId="617"/>
    <cellStyle name="60% - Ênfase4 5" xfId="618"/>
    <cellStyle name="60% - Ênfase4 5 2" xfId="619"/>
    <cellStyle name="60% - Ênfase4 6 2" xfId="620"/>
    <cellStyle name="60% - Ênfase4 7 2" xfId="621"/>
    <cellStyle name="60% - Ênfase4 8 2" xfId="622"/>
    <cellStyle name="60% - Ênfase4 9 2" xfId="623"/>
    <cellStyle name="60% - Ênfase5 10 2" xfId="624"/>
    <cellStyle name="60% - Ênfase5 11 2" xfId="625"/>
    <cellStyle name="60% - Ênfase5 12 2" xfId="626"/>
    <cellStyle name="60% - Ênfase5 13 2" xfId="627"/>
    <cellStyle name="60% - Ênfase5 14 2" xfId="628"/>
    <cellStyle name="60% - Ênfase5 15 2" xfId="629"/>
    <cellStyle name="60% - Ênfase5 16 2" xfId="630"/>
    <cellStyle name="60% - Ênfase5 17 2" xfId="631"/>
    <cellStyle name="60% - Ênfase5 2" xfId="632"/>
    <cellStyle name="60% - Ênfase5 2 2" xfId="633"/>
    <cellStyle name="60% - Ênfase5 3" xfId="634"/>
    <cellStyle name="60% - Ênfase5 3 2" xfId="635"/>
    <cellStyle name="60% - Ênfase5 4" xfId="636"/>
    <cellStyle name="60% - Ênfase5 4 2" xfId="637"/>
    <cellStyle name="60% - Ênfase5 5" xfId="638"/>
    <cellStyle name="60% - Ênfase5 5 2" xfId="639"/>
    <cellStyle name="60% - Ênfase5 6 2" xfId="640"/>
    <cellStyle name="60% - Ênfase5 7 2" xfId="641"/>
    <cellStyle name="60% - Ênfase5 8 2" xfId="642"/>
    <cellStyle name="60% - Ênfase5 9 2" xfId="643"/>
    <cellStyle name="60% - Ênfase6 10 2" xfId="644"/>
    <cellStyle name="60% - Ênfase6 11 2" xfId="645"/>
    <cellStyle name="60% - Ênfase6 12 2" xfId="646"/>
    <cellStyle name="60% - Ênfase6 13 2" xfId="647"/>
    <cellStyle name="60% - Ênfase6 14 2" xfId="648"/>
    <cellStyle name="60% - Ênfase6 15 2" xfId="649"/>
    <cellStyle name="60% - Ênfase6 16 2" xfId="650"/>
    <cellStyle name="60% - Ênfase6 17 2" xfId="651"/>
    <cellStyle name="60% - Ênfase6 2" xfId="652"/>
    <cellStyle name="60% - Ênfase6 2 2" xfId="653"/>
    <cellStyle name="60% - Ênfase6 3" xfId="654"/>
    <cellStyle name="60% - Ênfase6 3 2" xfId="655"/>
    <cellStyle name="60% - Ênfase6 4" xfId="656"/>
    <cellStyle name="60% - Ênfase6 4 2" xfId="657"/>
    <cellStyle name="60% - Ênfase6 5" xfId="658"/>
    <cellStyle name="60% - Ênfase6 5 2" xfId="659"/>
    <cellStyle name="60% - Ênfase6 6 2" xfId="660"/>
    <cellStyle name="60% - Ênfase6 7 2" xfId="661"/>
    <cellStyle name="60% - Ênfase6 8 2" xfId="662"/>
    <cellStyle name="60% - Ênfase6 9 2" xfId="663"/>
    <cellStyle name="Bom 10 2" xfId="664"/>
    <cellStyle name="Bom 11 2" xfId="665"/>
    <cellStyle name="Bom 12 2" xfId="666"/>
    <cellStyle name="Bom 13 2" xfId="667"/>
    <cellStyle name="Bom 14 2" xfId="668"/>
    <cellStyle name="Bom 15 2" xfId="669"/>
    <cellStyle name="Bom 16 2" xfId="670"/>
    <cellStyle name="Bom 17 2" xfId="671"/>
    <cellStyle name="Bom 2" xfId="672"/>
    <cellStyle name="Bom 2 2" xfId="673"/>
    <cellStyle name="Bom 3" xfId="674"/>
    <cellStyle name="Bom 3 2" xfId="675"/>
    <cellStyle name="Bom 4" xfId="676"/>
    <cellStyle name="Bom 4 2" xfId="677"/>
    <cellStyle name="Bom 5" xfId="678"/>
    <cellStyle name="Bom 5 2" xfId="679"/>
    <cellStyle name="Bom 6 2" xfId="680"/>
    <cellStyle name="Bom 7 2" xfId="681"/>
    <cellStyle name="Bom 8 2" xfId="682"/>
    <cellStyle name="Bom 9 2" xfId="683"/>
    <cellStyle name="Cabeçalho 1" xfId="15"/>
    <cellStyle name="Cabeçalho 2" xfId="16"/>
    <cellStyle name="Cálculo 10 2" xfId="684"/>
    <cellStyle name="Cálculo 10 2 2" xfId="2085"/>
    <cellStyle name="Cálculo 10 2 2 2" xfId="3958"/>
    <cellStyle name="Cálculo 10 2 2 2 2" xfId="6121"/>
    <cellStyle name="Cálculo 10 2 2 3" xfId="6122"/>
    <cellStyle name="Cálculo 10 2 3" xfId="6123"/>
    <cellStyle name="Cálculo 11 2" xfId="685"/>
    <cellStyle name="Cálculo 11 2 2" xfId="2086"/>
    <cellStyle name="Cálculo 11 2 2 2" xfId="3959"/>
    <cellStyle name="Cálculo 11 2 2 2 2" xfId="6118"/>
    <cellStyle name="Cálculo 11 2 2 3" xfId="6119"/>
    <cellStyle name="Cálculo 11 2 3" xfId="6120"/>
    <cellStyle name="Cálculo 12 2" xfId="686"/>
    <cellStyle name="Cálculo 12 2 2" xfId="2087"/>
    <cellStyle name="Cálculo 12 2 2 2" xfId="3960"/>
    <cellStyle name="Cálculo 12 2 2 2 2" xfId="6115"/>
    <cellStyle name="Cálculo 12 2 2 3" xfId="6116"/>
    <cellStyle name="Cálculo 12 2 3" xfId="6117"/>
    <cellStyle name="Cálculo 13 2" xfId="687"/>
    <cellStyle name="Cálculo 13 2 2" xfId="2088"/>
    <cellStyle name="Cálculo 13 2 2 2" xfId="3961"/>
    <cellStyle name="Cálculo 13 2 2 2 2" xfId="6112"/>
    <cellStyle name="Cálculo 13 2 2 3" xfId="6113"/>
    <cellStyle name="Cálculo 13 2 3" xfId="6114"/>
    <cellStyle name="Cálculo 14 2" xfId="688"/>
    <cellStyle name="Cálculo 14 2 2" xfId="2089"/>
    <cellStyle name="Cálculo 14 2 2 2" xfId="3962"/>
    <cellStyle name="Cálculo 14 2 2 2 2" xfId="6109"/>
    <cellStyle name="Cálculo 14 2 2 3" xfId="6110"/>
    <cellStyle name="Cálculo 14 2 3" xfId="6111"/>
    <cellStyle name="Cálculo 15 2" xfId="689"/>
    <cellStyle name="Cálculo 15 2 2" xfId="2090"/>
    <cellStyle name="Cálculo 15 2 2 2" xfId="3963"/>
    <cellStyle name="Cálculo 15 2 2 2 2" xfId="6106"/>
    <cellStyle name="Cálculo 15 2 2 3" xfId="6107"/>
    <cellStyle name="Cálculo 15 2 3" xfId="6108"/>
    <cellStyle name="Cálculo 16 2" xfId="690"/>
    <cellStyle name="Cálculo 16 2 2" xfId="2091"/>
    <cellStyle name="Cálculo 16 2 2 2" xfId="3964"/>
    <cellStyle name="Cálculo 16 2 2 2 2" xfId="6093"/>
    <cellStyle name="Cálculo 16 2 2 3" xfId="6104"/>
    <cellStyle name="Cálculo 16 2 3" xfId="6105"/>
    <cellStyle name="Cálculo 17 2" xfId="691"/>
    <cellStyle name="Cálculo 17 2 2" xfId="2092"/>
    <cellStyle name="Cálculo 17 2 2 2" xfId="3965"/>
    <cellStyle name="Cálculo 17 2 2 2 2" xfId="6090"/>
    <cellStyle name="Cálculo 17 2 2 3" xfId="6091"/>
    <cellStyle name="Cálculo 17 2 3" xfId="6092"/>
    <cellStyle name="Cálculo 2" xfId="692"/>
    <cellStyle name="Cálculo 2 2" xfId="693"/>
    <cellStyle name="Cálculo 2 2 2" xfId="2093"/>
    <cellStyle name="Cálculo 2 2 2 2" xfId="3966"/>
    <cellStyle name="Cálculo 2 2 2 2 2" xfId="6069"/>
    <cellStyle name="Cálculo 2 2 2 3" xfId="6072"/>
    <cellStyle name="Cálculo 2 2 3" xfId="6073"/>
    <cellStyle name="Cálculo 3" xfId="694"/>
    <cellStyle name="Cálculo 3 2" xfId="695"/>
    <cellStyle name="Cálculo 3 2 2" xfId="2094"/>
    <cellStyle name="Cálculo 3 2 2 2" xfId="3967"/>
    <cellStyle name="Cálculo 3 2 2 2 2" xfId="6064"/>
    <cellStyle name="Cálculo 3 2 2 3" xfId="6065"/>
    <cellStyle name="Cálculo 3 2 3" xfId="6066"/>
    <cellStyle name="Cálculo 4" xfId="696"/>
    <cellStyle name="Cálculo 4 2" xfId="697"/>
    <cellStyle name="Cálculo 4 2 2" xfId="2095"/>
    <cellStyle name="Cálculo 4 2 2 2" xfId="3968"/>
    <cellStyle name="Cálculo 4 2 2 2 2" xfId="6061"/>
    <cellStyle name="Cálculo 4 2 2 3" xfId="6062"/>
    <cellStyle name="Cálculo 4 2 3" xfId="6063"/>
    <cellStyle name="Cálculo 5" xfId="698"/>
    <cellStyle name="Cálculo 5 2" xfId="699"/>
    <cellStyle name="Cálculo 5 2 2" xfId="2096"/>
    <cellStyle name="Cálculo 5 2 2 2" xfId="3969"/>
    <cellStyle name="Cálculo 5 2 2 2 2" xfId="6058"/>
    <cellStyle name="Cálculo 5 2 2 3" xfId="6059"/>
    <cellStyle name="Cálculo 5 2 3" xfId="6060"/>
    <cellStyle name="Cálculo 6 2" xfId="700"/>
    <cellStyle name="Cálculo 6 2 2" xfId="2097"/>
    <cellStyle name="Cálculo 6 2 2 2" xfId="3970"/>
    <cellStyle name="Cálculo 6 2 2 2 2" xfId="6055"/>
    <cellStyle name="Cálculo 6 2 2 3" xfId="6056"/>
    <cellStyle name="Cálculo 6 2 3" xfId="6057"/>
    <cellStyle name="Cálculo 7 2" xfId="701"/>
    <cellStyle name="Cálculo 7 2 2" xfId="2098"/>
    <cellStyle name="Cálculo 7 2 2 2" xfId="3971"/>
    <cellStyle name="Cálculo 7 2 2 2 2" xfId="6052"/>
    <cellStyle name="Cálculo 7 2 2 3" xfId="6053"/>
    <cellStyle name="Cálculo 7 2 3" xfId="6054"/>
    <cellStyle name="Cálculo 8 2" xfId="702"/>
    <cellStyle name="Cálculo 8 2 2" xfId="2099"/>
    <cellStyle name="Cálculo 8 2 2 2" xfId="3972"/>
    <cellStyle name="Cálculo 8 2 2 2 2" xfId="6049"/>
    <cellStyle name="Cálculo 8 2 2 3" xfId="6050"/>
    <cellStyle name="Cálculo 8 2 3" xfId="6051"/>
    <cellStyle name="Cálculo 9 2" xfId="703"/>
    <cellStyle name="Cálculo 9 2 2" xfId="2100"/>
    <cellStyle name="Cálculo 9 2 2 2" xfId="3973"/>
    <cellStyle name="Cálculo 9 2 2 2 2" xfId="6046"/>
    <cellStyle name="Cálculo 9 2 2 3" xfId="6047"/>
    <cellStyle name="Cálculo 9 2 3" xfId="6048"/>
    <cellStyle name="Célula de Verificação 10 2" xfId="704"/>
    <cellStyle name="Célula de Verificação 11 2" xfId="705"/>
    <cellStyle name="Célula de Verificação 12 2" xfId="706"/>
    <cellStyle name="Célula de Verificação 13 2" xfId="707"/>
    <cellStyle name="Célula de Verificação 14 2" xfId="708"/>
    <cellStyle name="Célula de Verificação 15 2" xfId="709"/>
    <cellStyle name="Célula de Verificação 16 2" xfId="710"/>
    <cellStyle name="Célula de Verificação 17 2" xfId="711"/>
    <cellStyle name="Célula de Verificação 2" xfId="712"/>
    <cellStyle name="Célula de Verificação 2 2" xfId="713"/>
    <cellStyle name="Célula de Verificação 3" xfId="714"/>
    <cellStyle name="Célula de Verificação 3 2" xfId="715"/>
    <cellStyle name="Célula de Verificação 4" xfId="716"/>
    <cellStyle name="Célula de Verificação 4 2" xfId="717"/>
    <cellStyle name="Célula de Verificação 5" xfId="718"/>
    <cellStyle name="Célula de Verificação 5 2" xfId="719"/>
    <cellStyle name="Célula de Verificação 6 2" xfId="720"/>
    <cellStyle name="Célula de Verificação 7 2" xfId="721"/>
    <cellStyle name="Célula de Verificação 8 2" xfId="722"/>
    <cellStyle name="Célula de Verificação 9 2" xfId="723"/>
    <cellStyle name="Célula Vinculada 10 2" xfId="724"/>
    <cellStyle name="Célula Vinculada 11 2" xfId="725"/>
    <cellStyle name="Célula Vinculada 12 2" xfId="726"/>
    <cellStyle name="Célula Vinculada 13 2" xfId="727"/>
    <cellStyle name="Célula Vinculada 14 2" xfId="728"/>
    <cellStyle name="Célula Vinculada 15 2" xfId="729"/>
    <cellStyle name="Célula Vinculada 16 2" xfId="730"/>
    <cellStyle name="Célula Vinculada 17 2" xfId="731"/>
    <cellStyle name="Célula Vinculada 2" xfId="732"/>
    <cellStyle name="Célula Vinculada 2 2" xfId="733"/>
    <cellStyle name="Célula Vinculada 3" xfId="734"/>
    <cellStyle name="Célula Vinculada 3 2" xfId="735"/>
    <cellStyle name="Célula Vinculada 4" xfId="736"/>
    <cellStyle name="Célula Vinculada 4 2" xfId="737"/>
    <cellStyle name="Célula Vinculada 5" xfId="738"/>
    <cellStyle name="Célula Vinculada 5 2" xfId="739"/>
    <cellStyle name="Célula Vinculada 6 2" xfId="740"/>
    <cellStyle name="Célula Vinculada 7 2" xfId="741"/>
    <cellStyle name="Célula Vinculada 8 2" xfId="742"/>
    <cellStyle name="Célula Vinculada 9 2" xfId="743"/>
    <cellStyle name="Comma" xfId="4875"/>
    <cellStyle name="Comma [0]" xfId="1"/>
    <cellStyle name="Comma 2" xfId="17"/>
    <cellStyle name="Comma 2 2" xfId="744"/>
    <cellStyle name="Comma 2 2 2" xfId="4094"/>
    <cellStyle name="Comma 2 2 3" xfId="3165"/>
    <cellStyle name="Comma 2 3" xfId="3105"/>
    <cellStyle name="Comma0" xfId="4876"/>
    <cellStyle name="Currency" xfId="4877"/>
    <cellStyle name="Currency [0]" xfId="2"/>
    <cellStyle name="Currency0" xfId="4878"/>
    <cellStyle name="Data" xfId="18"/>
    <cellStyle name="Date" xfId="4879"/>
    <cellStyle name="Duasdec" xfId="745"/>
    <cellStyle name="Ênfase1 10 2" xfId="746"/>
    <cellStyle name="Ênfase1 11 2" xfId="747"/>
    <cellStyle name="Ênfase1 12 2" xfId="748"/>
    <cellStyle name="Ênfase1 13 2" xfId="749"/>
    <cellStyle name="Ênfase1 14 2" xfId="750"/>
    <cellStyle name="Ênfase1 15 2" xfId="751"/>
    <cellStyle name="Ênfase1 16 2" xfId="752"/>
    <cellStyle name="Ênfase1 17 2" xfId="753"/>
    <cellStyle name="Ênfase1 2" xfId="754"/>
    <cellStyle name="Ênfase1 2 2" xfId="755"/>
    <cellStyle name="Ênfase1 3" xfId="756"/>
    <cellStyle name="Ênfase1 3 2" xfId="757"/>
    <cellStyle name="Ênfase1 4" xfId="758"/>
    <cellStyle name="Ênfase1 4 2" xfId="759"/>
    <cellStyle name="Ênfase1 5" xfId="760"/>
    <cellStyle name="Ênfase1 5 2" xfId="761"/>
    <cellStyle name="Ênfase1 6 2" xfId="762"/>
    <cellStyle name="Ênfase1 7 2" xfId="763"/>
    <cellStyle name="Ênfase1 8 2" xfId="764"/>
    <cellStyle name="Ênfase1 9 2" xfId="765"/>
    <cellStyle name="Ênfase2 10 2" xfId="766"/>
    <cellStyle name="Ênfase2 11 2" xfId="767"/>
    <cellStyle name="Ênfase2 12 2" xfId="768"/>
    <cellStyle name="Ênfase2 13 2" xfId="769"/>
    <cellStyle name="Ênfase2 14 2" xfId="770"/>
    <cellStyle name="Ênfase2 15 2" xfId="771"/>
    <cellStyle name="Ênfase2 16 2" xfId="772"/>
    <cellStyle name="Ênfase2 17 2" xfId="773"/>
    <cellStyle name="Ênfase2 2" xfId="774"/>
    <cellStyle name="Ênfase2 2 2" xfId="775"/>
    <cellStyle name="Ênfase2 3" xfId="776"/>
    <cellStyle name="Ênfase2 3 2" xfId="777"/>
    <cellStyle name="Ênfase2 4" xfId="778"/>
    <cellStyle name="Ênfase2 4 2" xfId="779"/>
    <cellStyle name="Ênfase2 5" xfId="780"/>
    <cellStyle name="Ênfase2 5 2" xfId="781"/>
    <cellStyle name="Ênfase2 6 2" xfId="782"/>
    <cellStyle name="Ênfase2 7 2" xfId="783"/>
    <cellStyle name="Ênfase2 8 2" xfId="784"/>
    <cellStyle name="Ênfase2 9 2" xfId="785"/>
    <cellStyle name="Ênfase3 10 2" xfId="786"/>
    <cellStyle name="Ênfase3 11 2" xfId="787"/>
    <cellStyle name="Ênfase3 12 2" xfId="788"/>
    <cellStyle name="Ênfase3 13 2" xfId="789"/>
    <cellStyle name="Ênfase3 14 2" xfId="790"/>
    <cellStyle name="Ênfase3 15 2" xfId="791"/>
    <cellStyle name="Ênfase3 16 2" xfId="792"/>
    <cellStyle name="Ênfase3 17 2" xfId="793"/>
    <cellStyle name="Ênfase3 2" xfId="794"/>
    <cellStyle name="Ênfase3 2 2" xfId="795"/>
    <cellStyle name="Ênfase3 3" xfId="796"/>
    <cellStyle name="Ênfase3 3 2" xfId="797"/>
    <cellStyle name="Ênfase3 4" xfId="798"/>
    <cellStyle name="Ênfase3 4 2" xfId="799"/>
    <cellStyle name="Ênfase3 5" xfId="800"/>
    <cellStyle name="Ênfase3 5 2" xfId="801"/>
    <cellStyle name="Ênfase3 6 2" xfId="802"/>
    <cellStyle name="Ênfase3 7 2" xfId="803"/>
    <cellStyle name="Ênfase3 8 2" xfId="804"/>
    <cellStyle name="Ênfase3 9 2" xfId="805"/>
    <cellStyle name="Ênfase4 10 2" xfId="806"/>
    <cellStyle name="Ênfase4 11 2" xfId="807"/>
    <cellStyle name="Ênfase4 12 2" xfId="808"/>
    <cellStyle name="Ênfase4 13 2" xfId="809"/>
    <cellStyle name="Ênfase4 14 2" xfId="810"/>
    <cellStyle name="Ênfase4 15 2" xfId="811"/>
    <cellStyle name="Ênfase4 16 2" xfId="812"/>
    <cellStyle name="Ênfase4 17 2" xfId="813"/>
    <cellStyle name="Ênfase4 2" xfId="814"/>
    <cellStyle name="Ênfase4 2 2" xfId="815"/>
    <cellStyle name="Ênfase4 3" xfId="816"/>
    <cellStyle name="Ênfase4 3 2" xfId="817"/>
    <cellStyle name="Ênfase4 4" xfId="818"/>
    <cellStyle name="Ênfase4 4 2" xfId="819"/>
    <cellStyle name="Ênfase4 5" xfId="820"/>
    <cellStyle name="Ênfase4 5 2" xfId="821"/>
    <cellStyle name="Ênfase4 6 2" xfId="822"/>
    <cellStyle name="Ênfase4 7 2" xfId="823"/>
    <cellStyle name="Ênfase4 8 2" xfId="824"/>
    <cellStyle name="Ênfase4 9 2" xfId="825"/>
    <cellStyle name="Ênfase5 10 2" xfId="826"/>
    <cellStyle name="Ênfase5 11 2" xfId="827"/>
    <cellStyle name="Ênfase5 12 2" xfId="828"/>
    <cellStyle name="Ênfase5 13 2" xfId="829"/>
    <cellStyle name="Ênfase5 14 2" xfId="830"/>
    <cellStyle name="Ênfase5 15 2" xfId="831"/>
    <cellStyle name="Ênfase5 16 2" xfId="832"/>
    <cellStyle name="Ênfase5 17 2" xfId="833"/>
    <cellStyle name="Ênfase5 2" xfId="834"/>
    <cellStyle name="Ênfase5 2 2" xfId="835"/>
    <cellStyle name="Ênfase5 3" xfId="836"/>
    <cellStyle name="Ênfase5 3 2" xfId="837"/>
    <cellStyle name="Ênfase5 4" xfId="838"/>
    <cellStyle name="Ênfase5 4 2" xfId="839"/>
    <cellStyle name="Ênfase5 5" xfId="840"/>
    <cellStyle name="Ênfase5 5 2" xfId="841"/>
    <cellStyle name="Ênfase5 6 2" xfId="842"/>
    <cellStyle name="Ênfase5 7 2" xfId="843"/>
    <cellStyle name="Ênfase5 8 2" xfId="844"/>
    <cellStyle name="Ênfase5 9 2" xfId="845"/>
    <cellStyle name="Ênfase6 10 2" xfId="846"/>
    <cellStyle name="Ênfase6 11 2" xfId="847"/>
    <cellStyle name="Ênfase6 12 2" xfId="848"/>
    <cellStyle name="Ênfase6 13 2" xfId="849"/>
    <cellStyle name="Ênfase6 14 2" xfId="850"/>
    <cellStyle name="Ênfase6 15 2" xfId="851"/>
    <cellStyle name="Ênfase6 16 2" xfId="852"/>
    <cellStyle name="Ênfase6 17 2" xfId="853"/>
    <cellStyle name="Ênfase6 2" xfId="854"/>
    <cellStyle name="Ênfase6 2 2" xfId="855"/>
    <cellStyle name="Ênfase6 3" xfId="856"/>
    <cellStyle name="Ênfase6 3 2" xfId="857"/>
    <cellStyle name="Ênfase6 4" xfId="858"/>
    <cellStyle name="Ênfase6 4 2" xfId="859"/>
    <cellStyle name="Ênfase6 5" xfId="860"/>
    <cellStyle name="Ênfase6 5 2" xfId="861"/>
    <cellStyle name="Ênfase6 6 2" xfId="862"/>
    <cellStyle name="Ênfase6 7 2" xfId="863"/>
    <cellStyle name="Ênfase6 8 2" xfId="864"/>
    <cellStyle name="Ênfase6 9 2" xfId="865"/>
    <cellStyle name="Entrada 10 2" xfId="866"/>
    <cellStyle name="Entrada 10 2 2" xfId="2101"/>
    <cellStyle name="Entrada 10 2 2 2" xfId="3974"/>
    <cellStyle name="Entrada 10 2 2 2 2" xfId="6012"/>
    <cellStyle name="Entrada 10 2 2 3" xfId="6013"/>
    <cellStyle name="Entrada 10 2 3" xfId="6014"/>
    <cellStyle name="Entrada 11 2" xfId="867"/>
    <cellStyle name="Entrada 11 2 2" xfId="2102"/>
    <cellStyle name="Entrada 11 2 2 2" xfId="3975"/>
    <cellStyle name="Entrada 11 2 2 2 2" xfId="6009"/>
    <cellStyle name="Entrada 11 2 2 3" xfId="6010"/>
    <cellStyle name="Entrada 11 2 3" xfId="6011"/>
    <cellStyle name="Entrada 12 2" xfId="868"/>
    <cellStyle name="Entrada 12 2 2" xfId="2103"/>
    <cellStyle name="Entrada 12 2 2 2" xfId="3976"/>
    <cellStyle name="Entrada 12 2 2 2 2" xfId="6006"/>
    <cellStyle name="Entrada 12 2 2 3" xfId="6007"/>
    <cellStyle name="Entrada 12 2 3" xfId="6008"/>
    <cellStyle name="Entrada 13 2" xfId="869"/>
    <cellStyle name="Entrada 13 2 2" xfId="2104"/>
    <cellStyle name="Entrada 13 2 2 2" xfId="3977"/>
    <cellStyle name="Entrada 13 2 2 2 2" xfId="6003"/>
    <cellStyle name="Entrada 13 2 2 3" xfId="6004"/>
    <cellStyle name="Entrada 13 2 3" xfId="6005"/>
    <cellStyle name="Entrada 14 2" xfId="870"/>
    <cellStyle name="Entrada 14 2 2" xfId="2105"/>
    <cellStyle name="Entrada 14 2 2 2" xfId="3978"/>
    <cellStyle name="Entrada 14 2 2 2 2" xfId="6000"/>
    <cellStyle name="Entrada 14 2 2 3" xfId="6001"/>
    <cellStyle name="Entrada 14 2 3" xfId="6002"/>
    <cellStyle name="Entrada 15 2" xfId="871"/>
    <cellStyle name="Entrada 15 2 2" xfId="2106"/>
    <cellStyle name="Entrada 15 2 2 2" xfId="3979"/>
    <cellStyle name="Entrada 15 2 2 2 2" xfId="5997"/>
    <cellStyle name="Entrada 15 2 2 3" xfId="5998"/>
    <cellStyle name="Entrada 15 2 3" xfId="5999"/>
    <cellStyle name="Entrada 16 2" xfId="872"/>
    <cellStyle name="Entrada 16 2 2" xfId="2107"/>
    <cellStyle name="Entrada 16 2 2 2" xfId="3980"/>
    <cellStyle name="Entrada 16 2 2 2 2" xfId="5994"/>
    <cellStyle name="Entrada 16 2 2 3" xfId="5995"/>
    <cellStyle name="Entrada 16 2 3" xfId="5996"/>
    <cellStyle name="Entrada 17 2" xfId="873"/>
    <cellStyle name="Entrada 17 2 2" xfId="2108"/>
    <cellStyle name="Entrada 17 2 2 2" xfId="3981"/>
    <cellStyle name="Entrada 17 2 2 2 2" xfId="5991"/>
    <cellStyle name="Entrada 17 2 2 3" xfId="5992"/>
    <cellStyle name="Entrada 17 2 3" xfId="5993"/>
    <cellStyle name="Entrada 2" xfId="874"/>
    <cellStyle name="Entrada 2 2" xfId="875"/>
    <cellStyle name="Entrada 2 2 2" xfId="2109"/>
    <cellStyle name="Entrada 2 2 2 2" xfId="3982"/>
    <cellStyle name="Entrada 2 2 2 2 2" xfId="5988"/>
    <cellStyle name="Entrada 2 2 2 3" xfId="5989"/>
    <cellStyle name="Entrada 2 2 3" xfId="5990"/>
    <cellStyle name="Entrada 3" xfId="876"/>
    <cellStyle name="Entrada 3 2" xfId="877"/>
    <cellStyle name="Entrada 3 2 2" xfId="2110"/>
    <cellStyle name="Entrada 3 2 2 2" xfId="3983"/>
    <cellStyle name="Entrada 3 2 2 2 2" xfId="5985"/>
    <cellStyle name="Entrada 3 2 2 3" xfId="5986"/>
    <cellStyle name="Entrada 3 2 3" xfId="5987"/>
    <cellStyle name="Entrada 4" xfId="878"/>
    <cellStyle name="Entrada 4 2" xfId="879"/>
    <cellStyle name="Entrada 4 2 2" xfId="2111"/>
    <cellStyle name="Entrada 4 2 2 2" xfId="3984"/>
    <cellStyle name="Entrada 4 2 2 2 2" xfId="5982"/>
    <cellStyle name="Entrada 4 2 2 3" xfId="5983"/>
    <cellStyle name="Entrada 4 2 3" xfId="5984"/>
    <cellStyle name="Entrada 5" xfId="880"/>
    <cellStyle name="Entrada 5 2" xfId="881"/>
    <cellStyle name="Entrada 5 2 2" xfId="2112"/>
    <cellStyle name="Entrada 5 2 2 2" xfId="3985"/>
    <cellStyle name="Entrada 5 2 2 2 2" xfId="5955"/>
    <cellStyle name="Entrada 5 2 2 3" xfId="5956"/>
    <cellStyle name="Entrada 5 2 3" xfId="5966"/>
    <cellStyle name="Entrada 6 2" xfId="882"/>
    <cellStyle name="Entrada 6 2 2" xfId="2113"/>
    <cellStyle name="Entrada 6 2 2 2" xfId="3986"/>
    <cellStyle name="Entrada 6 2 2 2 2" xfId="5951"/>
    <cellStyle name="Entrada 6 2 2 3" xfId="5953"/>
    <cellStyle name="Entrada 6 2 3" xfId="5954"/>
    <cellStyle name="Entrada 7 2" xfId="883"/>
    <cellStyle name="Entrada 7 2 2" xfId="2114"/>
    <cellStyle name="Entrada 7 2 2 2" xfId="3987"/>
    <cellStyle name="Entrada 7 2 2 2 2" xfId="5946"/>
    <cellStyle name="Entrada 7 2 2 3" xfId="5949"/>
    <cellStyle name="Entrada 7 2 3" xfId="5950"/>
    <cellStyle name="Entrada 8 2" xfId="884"/>
    <cellStyle name="Entrada 8 2 2" xfId="2115"/>
    <cellStyle name="Entrada 8 2 2 2" xfId="3988"/>
    <cellStyle name="Entrada 8 2 2 2 2" xfId="5941"/>
    <cellStyle name="Entrada 8 2 2 3" xfId="5942"/>
    <cellStyle name="Entrada 8 2 3" xfId="5943"/>
    <cellStyle name="Entrada 9 2" xfId="885"/>
    <cellStyle name="Entrada 9 2 2" xfId="2116"/>
    <cellStyle name="Entrada 9 2 2 2" xfId="3989"/>
    <cellStyle name="Entrada 9 2 2 2 2" xfId="5938"/>
    <cellStyle name="Entrada 9 2 2 3" xfId="5939"/>
    <cellStyle name="Entrada 9 2 3" xfId="5940"/>
    <cellStyle name="Euro" xfId="4880"/>
    <cellStyle name="Euro 2" xfId="4881"/>
    <cellStyle name="Excel Built-in Normal" xfId="886"/>
    <cellStyle name="Fixed" xfId="4882"/>
    <cellStyle name="Fixo" xfId="19"/>
    <cellStyle name="Graphics" xfId="20"/>
    <cellStyle name="Heading 1" xfId="4883"/>
    <cellStyle name="Heading 2" xfId="4884"/>
    <cellStyle name="Hiperlink 2" xfId="3"/>
    <cellStyle name="Hiperlink 3" xfId="196"/>
    <cellStyle name="Incorreto 10 2" xfId="887"/>
    <cellStyle name="Incorreto 11 2" xfId="888"/>
    <cellStyle name="Incorreto 12 2" xfId="889"/>
    <cellStyle name="Incorreto 13 2" xfId="890"/>
    <cellStyle name="Incorreto 14 2" xfId="891"/>
    <cellStyle name="Incorreto 15 2" xfId="892"/>
    <cellStyle name="Incorreto 16 2" xfId="893"/>
    <cellStyle name="Incorreto 17 2" xfId="894"/>
    <cellStyle name="Incorreto 2" xfId="895"/>
    <cellStyle name="Incorreto 2 2" xfId="896"/>
    <cellStyle name="Incorreto 3" xfId="897"/>
    <cellStyle name="Incorreto 3 2" xfId="898"/>
    <cellStyle name="Incorreto 4" xfId="899"/>
    <cellStyle name="Incorreto 4 2" xfId="900"/>
    <cellStyle name="Incorreto 5" xfId="901"/>
    <cellStyle name="Incorreto 5 2" xfId="902"/>
    <cellStyle name="Incorreto 6 2" xfId="903"/>
    <cellStyle name="Incorreto 7 2" xfId="904"/>
    <cellStyle name="Incorreto 8 2" xfId="905"/>
    <cellStyle name="Incorreto 9 2" xfId="906"/>
    <cellStyle name="Millares [0]_canal-condominio A" xfId="4885"/>
    <cellStyle name="Millares_Hoja2 (2)" xfId="4886"/>
    <cellStyle name="Moeda" xfId="62" builtinId="4"/>
    <cellStyle name="Moeda 2" xfId="4"/>
    <cellStyle name="Moeda 2 2" xfId="21"/>
    <cellStyle name="Moeda 2 2 2" xfId="116"/>
    <cellStyle name="Moeda 2 2 3" xfId="3106"/>
    <cellStyle name="Moeda 2 3" xfId="64"/>
    <cellStyle name="Moeda 2 3 2" xfId="909"/>
    <cellStyle name="Moeda 2 3 2 2" xfId="4096"/>
    <cellStyle name="Moeda 2 3 2 3" xfId="3167"/>
    <cellStyle name="Moeda 2 3 3" xfId="908"/>
    <cellStyle name="Moeda 2 3 3 2" xfId="4095"/>
    <cellStyle name="Moeda 2 3 3 3" xfId="3166"/>
    <cellStyle name="Moeda 2 3 4" xfId="4068"/>
    <cellStyle name="Moeda 2 3 5" xfId="3139"/>
    <cellStyle name="Moeda 2 4" xfId="118"/>
    <cellStyle name="Moeda 2 4 2" xfId="910"/>
    <cellStyle name="Moeda 2 4 2 2" xfId="4097"/>
    <cellStyle name="Moeda 2 4 2 3" xfId="3168"/>
    <cellStyle name="Moeda 2 4 3" xfId="2117"/>
    <cellStyle name="Moeda 2 4 3 2" xfId="4082"/>
    <cellStyle name="Moeda 2 4 3 3" xfId="3153"/>
    <cellStyle name="Moeda 2 4 4" xfId="4076"/>
    <cellStyle name="Moeda 2 4 5" xfId="3147"/>
    <cellStyle name="Moeda 2 4 6" xfId="2776"/>
    <cellStyle name="Moeda 2 5" xfId="907"/>
    <cellStyle name="Moeda 2 6" xfId="3097"/>
    <cellStyle name="Moeda 3" xfId="22"/>
    <cellStyle name="Moeda 3 10" xfId="4984"/>
    <cellStyle name="Moeda 3 11" xfId="6224"/>
    <cellStyle name="Moeda 3 12" xfId="6726"/>
    <cellStyle name="Moeda 3 13" xfId="7226"/>
    <cellStyle name="Moeda 3 2" xfId="65"/>
    <cellStyle name="Moeda 3 2 10" xfId="6751"/>
    <cellStyle name="Moeda 3 2 11" xfId="7251"/>
    <cellStyle name="Moeda 3 2 2" xfId="119"/>
    <cellStyle name="Moeda 3 2 2 2" xfId="2118"/>
    <cellStyle name="Moeda 3 2 2 2 2" xfId="2978"/>
    <cellStyle name="Moeda 3 2 2 2 2 2" xfId="4988"/>
    <cellStyle name="Moeda 3 2 2 2 3" xfId="4987"/>
    <cellStyle name="Moeda 3 2 2 2 4" xfId="6604"/>
    <cellStyle name="Moeda 3 2 2 2 5" xfId="7106"/>
    <cellStyle name="Moeda 3 2 2 2 6" xfId="7606"/>
    <cellStyle name="Moeda 3 2 2 3" xfId="2119"/>
    <cellStyle name="Moeda 3 2 2 3 2" xfId="2880"/>
    <cellStyle name="Moeda 3 2 2 3 2 2" xfId="4990"/>
    <cellStyle name="Moeda 3 2 2 3 3" xfId="4989"/>
    <cellStyle name="Moeda 3 2 2 3 4" xfId="6507"/>
    <cellStyle name="Moeda 3 2 2 3 5" xfId="7009"/>
    <cellStyle name="Moeda 3 2 2 3 6" xfId="7509"/>
    <cellStyle name="Moeda 3 2 2 4" xfId="2668"/>
    <cellStyle name="Moeda 3 2 2 4 2" xfId="4991"/>
    <cellStyle name="Moeda 3 2 2 5" xfId="4986"/>
    <cellStyle name="Moeda 3 2 2 6" xfId="6297"/>
    <cellStyle name="Moeda 3 2 2 7" xfId="6799"/>
    <cellStyle name="Moeda 3 2 2 8" xfId="7299"/>
    <cellStyle name="Moeda 3 2 3" xfId="2120"/>
    <cellStyle name="Moeda 3 2 3 2" xfId="2669"/>
    <cellStyle name="Moeda 3 2 3 2 2" xfId="4993"/>
    <cellStyle name="Moeda 3 2 3 3" xfId="4992"/>
    <cellStyle name="Moeda 3 2 3 4" xfId="6298"/>
    <cellStyle name="Moeda 3 2 3 5" xfId="6800"/>
    <cellStyle name="Moeda 3 2 3 6" xfId="7300"/>
    <cellStyle name="Moeda 3 2 4" xfId="2121"/>
    <cellStyle name="Moeda 3 2 4 2" xfId="2791"/>
    <cellStyle name="Moeda 3 2 4 2 2" xfId="4995"/>
    <cellStyle name="Moeda 3 2 4 3" xfId="4994"/>
    <cellStyle name="Moeda 3 2 4 4" xfId="6418"/>
    <cellStyle name="Moeda 3 2 4 5" xfId="6920"/>
    <cellStyle name="Moeda 3 2 4 6" xfId="7420"/>
    <cellStyle name="Moeda 3 2 5" xfId="2122"/>
    <cellStyle name="Moeda 3 2 5 2" xfId="2841"/>
    <cellStyle name="Moeda 3 2 5 2 2" xfId="4997"/>
    <cellStyle name="Moeda 3 2 5 3" xfId="4996"/>
    <cellStyle name="Moeda 3 2 5 4" xfId="6468"/>
    <cellStyle name="Moeda 3 2 5 5" xfId="6970"/>
    <cellStyle name="Moeda 3 2 5 6" xfId="7470"/>
    <cellStyle name="Moeda 3 2 6" xfId="2123"/>
    <cellStyle name="Moeda 3 2 6 2" xfId="2930"/>
    <cellStyle name="Moeda 3 2 6 2 2" xfId="4999"/>
    <cellStyle name="Moeda 3 2 6 3" xfId="4998"/>
    <cellStyle name="Moeda 3 2 6 4" xfId="6556"/>
    <cellStyle name="Moeda 3 2 6 5" xfId="7058"/>
    <cellStyle name="Moeda 3 2 6 6" xfId="7558"/>
    <cellStyle name="Moeda 3 2 7" xfId="2619"/>
    <cellStyle name="Moeda 3 2 7 2" xfId="5000"/>
    <cellStyle name="Moeda 3 2 8" xfId="4985"/>
    <cellStyle name="Moeda 3 2 9" xfId="6249"/>
    <cellStyle name="Moeda 3 3" xfId="120"/>
    <cellStyle name="Moeda 3 3 2" xfId="121"/>
    <cellStyle name="Moeda 3 3 2 2" xfId="2124"/>
    <cellStyle name="Moeda 3 3 2 2 2" xfId="2891"/>
    <cellStyle name="Moeda 3 3 2 2 2 2" xfId="5004"/>
    <cellStyle name="Moeda 3 3 2 2 3" xfId="5003"/>
    <cellStyle name="Moeda 3 3 2 2 4" xfId="6518"/>
    <cellStyle name="Moeda 3 3 2 2 5" xfId="7020"/>
    <cellStyle name="Moeda 3 3 2 2 6" xfId="7520"/>
    <cellStyle name="Moeda 3 3 2 3" xfId="2670"/>
    <cellStyle name="Moeda 3 3 2 3 2" xfId="5005"/>
    <cellStyle name="Moeda 3 3 2 4" xfId="5002"/>
    <cellStyle name="Moeda 3 3 2 5" xfId="6299"/>
    <cellStyle name="Moeda 3 3 2 6" xfId="6801"/>
    <cellStyle name="Moeda 3 3 2 7" xfId="7301"/>
    <cellStyle name="Moeda 3 3 3" xfId="2125"/>
    <cellStyle name="Moeda 3 3 3 2" xfId="2953"/>
    <cellStyle name="Moeda 3 3 3 2 2" xfId="5007"/>
    <cellStyle name="Moeda 3 3 3 3" xfId="5006"/>
    <cellStyle name="Moeda 3 3 3 4" xfId="6579"/>
    <cellStyle name="Moeda 3 3 3 5" xfId="7081"/>
    <cellStyle name="Moeda 3 3 3 6" xfId="7581"/>
    <cellStyle name="Moeda 3 3 4" xfId="2126"/>
    <cellStyle name="Moeda 3 3 4 2" xfId="3014"/>
    <cellStyle name="Moeda 3 3 4 2 2" xfId="5009"/>
    <cellStyle name="Moeda 3 3 4 3" xfId="5008"/>
    <cellStyle name="Moeda 3 3 4 4" xfId="6640"/>
    <cellStyle name="Moeda 3 3 4 5" xfId="7142"/>
    <cellStyle name="Moeda 3 3 4 6" xfId="7642"/>
    <cellStyle name="Moeda 3 3 5" xfId="2643"/>
    <cellStyle name="Moeda 3 3 5 2" xfId="5010"/>
    <cellStyle name="Moeda 3 3 6" xfId="5001"/>
    <cellStyle name="Moeda 3 3 7" xfId="6272"/>
    <cellStyle name="Moeda 3 3 8" xfId="6774"/>
    <cellStyle name="Moeda 3 3 9" xfId="7274"/>
    <cellStyle name="Moeda 3 4" xfId="122"/>
    <cellStyle name="Moeda 3 4 2" xfId="2127"/>
    <cellStyle name="Moeda 3 4 2 2" xfId="3053"/>
    <cellStyle name="Moeda 3 4 2 2 2" xfId="5013"/>
    <cellStyle name="Moeda 3 4 2 3" xfId="5012"/>
    <cellStyle name="Moeda 3 4 2 4" xfId="6679"/>
    <cellStyle name="Moeda 3 4 2 5" xfId="7181"/>
    <cellStyle name="Moeda 3 4 2 6" xfId="7681"/>
    <cellStyle name="Moeda 3 4 3" xfId="2671"/>
    <cellStyle name="Moeda 3 4 3 2" xfId="5014"/>
    <cellStyle name="Moeda 3 4 4" xfId="5011"/>
    <cellStyle name="Moeda 3 4 5" xfId="6300"/>
    <cellStyle name="Moeda 3 4 6" xfId="6802"/>
    <cellStyle name="Moeda 3 4 7" xfId="7302"/>
    <cellStyle name="Moeda 3 5" xfId="123"/>
    <cellStyle name="Moeda 3 5 2" xfId="2128"/>
    <cellStyle name="Moeda 3 5 2 2" xfId="3044"/>
    <cellStyle name="Moeda 3 5 2 2 2" xfId="5017"/>
    <cellStyle name="Moeda 3 5 2 3" xfId="5016"/>
    <cellStyle name="Moeda 3 5 2 4" xfId="6670"/>
    <cellStyle name="Moeda 3 5 2 5" xfId="7172"/>
    <cellStyle name="Moeda 3 5 2 6" xfId="7672"/>
    <cellStyle name="Moeda 3 5 3" xfId="2672"/>
    <cellStyle name="Moeda 3 5 3 2" xfId="5018"/>
    <cellStyle name="Moeda 3 5 4" xfId="5015"/>
    <cellStyle name="Moeda 3 5 5" xfId="6301"/>
    <cellStyle name="Moeda 3 5 6" xfId="6803"/>
    <cellStyle name="Moeda 3 5 7" xfId="7303"/>
    <cellStyle name="Moeda 3 6" xfId="911"/>
    <cellStyle name="Moeda 3 6 2" xfId="2129"/>
    <cellStyle name="Moeda 3 6 2 2" xfId="4098"/>
    <cellStyle name="Moeda 3 6 2 3" xfId="3169"/>
    <cellStyle name="Moeda 3 6 3" xfId="2777"/>
    <cellStyle name="Moeda 3 6 3 2" xfId="5019"/>
    <cellStyle name="Moeda 3 6 4" xfId="6404"/>
    <cellStyle name="Moeda 3 6 5" xfId="6906"/>
    <cellStyle name="Moeda 3 6 6" xfId="7406"/>
    <cellStyle name="Moeda 3 7" xfId="2130"/>
    <cellStyle name="Moeda 3 7 2" xfId="2827"/>
    <cellStyle name="Moeda 3 7 2 2" xfId="5021"/>
    <cellStyle name="Moeda 3 7 3" xfId="5020"/>
    <cellStyle name="Moeda 3 7 4" xfId="6454"/>
    <cellStyle name="Moeda 3 7 5" xfId="6956"/>
    <cellStyle name="Moeda 3 7 6" xfId="7456"/>
    <cellStyle name="Moeda 3 8" xfId="2131"/>
    <cellStyle name="Moeda 3 8 2" xfId="2894"/>
    <cellStyle name="Moeda 3 8 2 2" xfId="5023"/>
    <cellStyle name="Moeda 3 8 3" xfId="5022"/>
    <cellStyle name="Moeda 3 8 4" xfId="6521"/>
    <cellStyle name="Moeda 3 8 5" xfId="7023"/>
    <cellStyle name="Moeda 3 8 6" xfId="7523"/>
    <cellStyle name="Moeda 3 9" xfId="2593"/>
    <cellStyle name="Moeda 3 9 2" xfId="5024"/>
    <cellStyle name="Moeda 4" xfId="66"/>
    <cellStyle name="Moeda 4 2" xfId="124"/>
    <cellStyle name="Moeda 4 2 2" xfId="4083"/>
    <cellStyle name="Moeda 4 2 3" xfId="3154"/>
    <cellStyle name="Moeda 4 3" xfId="125"/>
    <cellStyle name="Moeda 4 3 2" xfId="4079"/>
    <cellStyle name="Moeda 4 3 3" xfId="3150"/>
    <cellStyle name="Moeda 4 4" xfId="4067"/>
    <cellStyle name="Moeda 4 5" xfId="3138"/>
    <cellStyle name="Moeda 5" xfId="111"/>
    <cellStyle name="Moeda 5 2" xfId="126"/>
    <cellStyle name="Moeda 5 2 2" xfId="913"/>
    <cellStyle name="Moeda 5 2 3" xfId="4090"/>
    <cellStyle name="Moeda 5 2 4" xfId="3161"/>
    <cellStyle name="Moeda 5 3" xfId="127"/>
    <cellStyle name="Moeda 5 4" xfId="912"/>
    <cellStyle name="Moeda 5 5" xfId="2132"/>
    <cellStyle name="Moeda 5 5 2" xfId="3054"/>
    <cellStyle name="Moeda 5 5 2 2" xfId="5027"/>
    <cellStyle name="Moeda 5 5 3" xfId="5026"/>
    <cellStyle name="Moeda 5 5 4" xfId="6680"/>
    <cellStyle name="Moeda 5 5 5" xfId="7182"/>
    <cellStyle name="Moeda 5 5 6" xfId="7682"/>
    <cellStyle name="Moeda 5 6" xfId="4059"/>
    <cellStyle name="Moeda 5 7" xfId="3130"/>
    <cellStyle name="Moeda 5 8" xfId="5025"/>
    <cellStyle name="Moeda 6" xfId="128"/>
    <cellStyle name="Moeda 6 2" xfId="129"/>
    <cellStyle name="Moeda 6 2 2" xfId="3045"/>
    <cellStyle name="Moeda 6 2 2 2" xfId="5030"/>
    <cellStyle name="Moeda 6 2 3" xfId="5029"/>
    <cellStyle name="Moeda 6 2 4" xfId="6671"/>
    <cellStyle name="Moeda 6 2 5" xfId="7173"/>
    <cellStyle name="Moeda 6 2 6" xfId="7673"/>
    <cellStyle name="Moeda 6 3" xfId="2910"/>
    <cellStyle name="Moeda 6 3 2" xfId="5031"/>
    <cellStyle name="Moeda 6 4" xfId="5028"/>
    <cellStyle name="Moeda 6 5" xfId="6536"/>
    <cellStyle name="Moeda 6 6" xfId="7038"/>
    <cellStyle name="Moeda 6 7" xfId="7538"/>
    <cellStyle name="Moeda 7" xfId="2133"/>
    <cellStyle name="Moeda 7 2" xfId="4092"/>
    <cellStyle name="Moeda 7 3" xfId="3163"/>
    <cellStyle name="Moeda 8" xfId="2134"/>
    <cellStyle name="Moeda0" xfId="23"/>
    <cellStyle name="Neutra 10 2" xfId="914"/>
    <cellStyle name="Neutra 11 2" xfId="915"/>
    <cellStyle name="Neutra 12 2" xfId="916"/>
    <cellStyle name="Neutra 13 2" xfId="917"/>
    <cellStyle name="Neutra 14 2" xfId="918"/>
    <cellStyle name="Neutra 15 2" xfId="919"/>
    <cellStyle name="Neutra 16 2" xfId="920"/>
    <cellStyle name="Neutra 17 2" xfId="921"/>
    <cellStyle name="Neutra 2" xfId="922"/>
    <cellStyle name="Neutra 2 2" xfId="923"/>
    <cellStyle name="Neutra 3" xfId="924"/>
    <cellStyle name="Neutra 3 2" xfId="925"/>
    <cellStyle name="Neutra 4" xfId="926"/>
    <cellStyle name="Neutra 4 2" xfId="927"/>
    <cellStyle name="Neutra 5" xfId="928"/>
    <cellStyle name="Neutra 5 2" xfId="929"/>
    <cellStyle name="Neutra 6 2" xfId="930"/>
    <cellStyle name="Neutra 7 2" xfId="931"/>
    <cellStyle name="Neutra 8 2" xfId="932"/>
    <cellStyle name="Neutra 9 2" xfId="933"/>
    <cellStyle name="Normal" xfId="0" builtinId="0"/>
    <cellStyle name="Normal 10" xfId="24"/>
    <cellStyle name="Normal 10 2" xfId="934"/>
    <cellStyle name="Normal 10 2 2" xfId="935"/>
    <cellStyle name="Normal 10 2 2 2" xfId="4099"/>
    <cellStyle name="Normal 10 2 2 3" xfId="3170"/>
    <cellStyle name="Normal 10 2 3" xfId="3125"/>
    <cellStyle name="Normal 100" xfId="936"/>
    <cellStyle name="Normal 100 2" xfId="4100"/>
    <cellStyle name="Normal 100 3" xfId="3171"/>
    <cellStyle name="Normal 101" xfId="937"/>
    <cellStyle name="Normal 101 2" xfId="4101"/>
    <cellStyle name="Normal 101 3" xfId="3172"/>
    <cellStyle name="Normal 102" xfId="938"/>
    <cellStyle name="Normal 102 2" xfId="4102"/>
    <cellStyle name="Normal 102 3" xfId="3173"/>
    <cellStyle name="Normal 103" xfId="939"/>
    <cellStyle name="Normal 103 2" xfId="4103"/>
    <cellStyle name="Normal 103 3" xfId="3174"/>
    <cellStyle name="Normal 104" xfId="940"/>
    <cellStyle name="Normal 104 2" xfId="4104"/>
    <cellStyle name="Normal 104 3" xfId="3175"/>
    <cellStyle name="Normal 105" xfId="941"/>
    <cellStyle name="Normal 105 2" xfId="4105"/>
    <cellStyle name="Normal 105 3" xfId="3176"/>
    <cellStyle name="Normal 106" xfId="942"/>
    <cellStyle name="Normal 106 2" xfId="4106"/>
    <cellStyle name="Normal 106 3" xfId="3177"/>
    <cellStyle name="Normal 107" xfId="943"/>
    <cellStyle name="Normal 107 2" xfId="4107"/>
    <cellStyle name="Normal 107 3" xfId="3178"/>
    <cellStyle name="Normal 108" xfId="944"/>
    <cellStyle name="Normal 108 2" xfId="4108"/>
    <cellStyle name="Normal 108 3" xfId="3179"/>
    <cellStyle name="Normal 109" xfId="945"/>
    <cellStyle name="Normal 109 2" xfId="4109"/>
    <cellStyle name="Normal 109 3" xfId="3180"/>
    <cellStyle name="Normal 11" xfId="67"/>
    <cellStyle name="Normal 11 2" xfId="68"/>
    <cellStyle name="Normal 11 2 2" xfId="947"/>
    <cellStyle name="Normal 11 2 2 2" xfId="4111"/>
    <cellStyle name="Normal 11 2 2 3" xfId="3182"/>
    <cellStyle name="Normal 11 2 3" xfId="4061"/>
    <cellStyle name="Normal 11 2 4" xfId="3132"/>
    <cellStyle name="Normal 11 3" xfId="946"/>
    <cellStyle name="Normal 11 3 2" xfId="2135"/>
    <cellStyle name="Normal 11 3 2 2" xfId="4110"/>
    <cellStyle name="Normal 11 3 2 3" xfId="3181"/>
    <cellStyle name="Normal 11 3 3" xfId="4074"/>
    <cellStyle name="Normal 11 3 4" xfId="3145"/>
    <cellStyle name="Normal 11 3 5" xfId="2673"/>
    <cellStyle name="Normal 11 4" xfId="4057"/>
    <cellStyle name="Normal 11 5" xfId="3128"/>
    <cellStyle name="Normal 110" xfId="948"/>
    <cellStyle name="Normal 110 2" xfId="4112"/>
    <cellStyle name="Normal 110 3" xfId="3183"/>
    <cellStyle name="Normal 111" xfId="949"/>
    <cellStyle name="Normal 111 2" xfId="4113"/>
    <cellStyle name="Normal 111 3" xfId="3184"/>
    <cellStyle name="Normal 112" xfId="950"/>
    <cellStyle name="Normal 112 2" xfId="4114"/>
    <cellStyle name="Normal 112 3" xfId="3185"/>
    <cellStyle name="Normal 113" xfId="951"/>
    <cellStyle name="Normal 113 2" xfId="4115"/>
    <cellStyle name="Normal 113 3" xfId="3186"/>
    <cellStyle name="Normal 114" xfId="952"/>
    <cellStyle name="Normal 114 2" xfId="4116"/>
    <cellStyle name="Normal 114 3" xfId="3187"/>
    <cellStyle name="Normal 115" xfId="953"/>
    <cellStyle name="Normal 115 2" xfId="4117"/>
    <cellStyle name="Normal 115 3" xfId="3188"/>
    <cellStyle name="Normal 116" xfId="954"/>
    <cellStyle name="Normal 116 2" xfId="4118"/>
    <cellStyle name="Normal 116 3" xfId="3189"/>
    <cellStyle name="Normal 117" xfId="955"/>
    <cellStyle name="Normal 117 2" xfId="4119"/>
    <cellStyle name="Normal 117 3" xfId="3190"/>
    <cellStyle name="Normal 118" xfId="956"/>
    <cellStyle name="Normal 118 2" xfId="4120"/>
    <cellStyle name="Normal 118 3" xfId="3191"/>
    <cellStyle name="Normal 119" xfId="957"/>
    <cellStyle name="Normal 119 2" xfId="4121"/>
    <cellStyle name="Normal 119 3" xfId="3192"/>
    <cellStyle name="Normal 12" xfId="25"/>
    <cellStyle name="Normal 12 2" xfId="958"/>
    <cellStyle name="Normal 12 2 2" xfId="959"/>
    <cellStyle name="Normal 12 2 2 2" xfId="3086"/>
    <cellStyle name="Normal 12 2 2 2 2" xfId="5033"/>
    <cellStyle name="Normal 12 2 2 3" xfId="5032"/>
    <cellStyle name="Normal 12 2 2 4" xfId="6712"/>
    <cellStyle name="Normal 12 2 2 5" xfId="7214"/>
    <cellStyle name="Normal 12 2 2 6" xfId="7714"/>
    <cellStyle name="Normal 12 2 3" xfId="4122"/>
    <cellStyle name="Normal 12 2 4" xfId="3193"/>
    <cellStyle name="Normal 120" xfId="960"/>
    <cellStyle name="Normal 120 2" xfId="4123"/>
    <cellStyle name="Normal 120 3" xfId="3194"/>
    <cellStyle name="Normal 121" xfId="961"/>
    <cellStyle name="Normal 121 2" xfId="4124"/>
    <cellStyle name="Normal 121 3" xfId="3195"/>
    <cellStyle name="Normal 122" xfId="962"/>
    <cellStyle name="Normal 122 2" xfId="4125"/>
    <cellStyle name="Normal 122 3" xfId="3196"/>
    <cellStyle name="Normal 123" xfId="963"/>
    <cellStyle name="Normal 123 2" xfId="4126"/>
    <cellStyle name="Normal 123 3" xfId="3197"/>
    <cellStyle name="Normal 124" xfId="964"/>
    <cellStyle name="Normal 124 2" xfId="4127"/>
    <cellStyle name="Normal 124 3" xfId="3198"/>
    <cellStyle name="Normal 125" xfId="965"/>
    <cellStyle name="Normal 125 2" xfId="4128"/>
    <cellStyle name="Normal 125 3" xfId="3199"/>
    <cellStyle name="Normal 126" xfId="966"/>
    <cellStyle name="Normal 126 2" xfId="4129"/>
    <cellStyle name="Normal 126 3" xfId="3200"/>
    <cellStyle name="Normal 127" xfId="967"/>
    <cellStyle name="Normal 127 2" xfId="4130"/>
    <cellStyle name="Normal 127 3" xfId="3201"/>
    <cellStyle name="Normal 128" xfId="968"/>
    <cellStyle name="Normal 128 2" xfId="4131"/>
    <cellStyle name="Normal 128 3" xfId="3202"/>
    <cellStyle name="Normal 129" xfId="969"/>
    <cellStyle name="Normal 129 2" xfId="4132"/>
    <cellStyle name="Normal 129 3" xfId="3203"/>
    <cellStyle name="Normal 13" xfId="69"/>
    <cellStyle name="Normal 13 2" xfId="130"/>
    <cellStyle name="Normal 13 2 2" xfId="971"/>
    <cellStyle name="Normal 13 2 2 2" xfId="4134"/>
    <cellStyle name="Normal 13 2 2 3" xfId="3205"/>
    <cellStyle name="Normal 13 2 3" xfId="3032"/>
    <cellStyle name="Normal 13 2 3 2" xfId="5035"/>
    <cellStyle name="Normal 13 2 4" xfId="5034"/>
    <cellStyle name="Normal 13 2 5" xfId="6658"/>
    <cellStyle name="Normal 13 2 6" xfId="7160"/>
    <cellStyle name="Normal 13 2 7" xfId="7660"/>
    <cellStyle name="Normal 13 3" xfId="970"/>
    <cellStyle name="Normal 13 3 2" xfId="4133"/>
    <cellStyle name="Normal 13 3 3" xfId="3204"/>
    <cellStyle name="Normal 13 4" xfId="4058"/>
    <cellStyle name="Normal 13 5" xfId="3129"/>
    <cellStyle name="Normal 130" xfId="972"/>
    <cellStyle name="Normal 130 2" xfId="4135"/>
    <cellStyle name="Normal 130 3" xfId="3206"/>
    <cellStyle name="Normal 131" xfId="973"/>
    <cellStyle name="Normal 131 2" xfId="4136"/>
    <cellStyle name="Normal 131 3" xfId="3207"/>
    <cellStyle name="Normal 132" xfId="974"/>
    <cellStyle name="Normal 132 2" xfId="4137"/>
    <cellStyle name="Normal 132 3" xfId="3208"/>
    <cellStyle name="Normal 133" xfId="975"/>
    <cellStyle name="Normal 133 2" xfId="4138"/>
    <cellStyle name="Normal 133 3" xfId="3209"/>
    <cellStyle name="Normal 134" xfId="976"/>
    <cellStyle name="Normal 134 2" xfId="4139"/>
    <cellStyle name="Normal 134 3" xfId="3210"/>
    <cellStyle name="Normal 135" xfId="977"/>
    <cellStyle name="Normal 135 2" xfId="4140"/>
    <cellStyle name="Normal 135 3" xfId="3211"/>
    <cellStyle name="Normal 136" xfId="978"/>
    <cellStyle name="Normal 136 2" xfId="4141"/>
    <cellStyle name="Normal 136 3" xfId="3212"/>
    <cellStyle name="Normal 137" xfId="979"/>
    <cellStyle name="Normal 137 2" xfId="4142"/>
    <cellStyle name="Normal 137 3" xfId="3213"/>
    <cellStyle name="Normal 138" xfId="980"/>
    <cellStyle name="Normal 138 2" xfId="4143"/>
    <cellStyle name="Normal 138 3" xfId="3214"/>
    <cellStyle name="Normal 139" xfId="981"/>
    <cellStyle name="Normal 139 2" xfId="4144"/>
    <cellStyle name="Normal 139 3" xfId="3215"/>
    <cellStyle name="Normal 14" xfId="70"/>
    <cellStyle name="Normal 14 10" xfId="2136"/>
    <cellStyle name="Normal 14 10 2" xfId="2917"/>
    <cellStyle name="Normal 14 10 2 2" xfId="5038"/>
    <cellStyle name="Normal 14 10 3" xfId="5037"/>
    <cellStyle name="Normal 14 10 4" xfId="6543"/>
    <cellStyle name="Normal 14 10 5" xfId="7045"/>
    <cellStyle name="Normal 14 10 6" xfId="7545"/>
    <cellStyle name="Normal 14 11" xfId="2605"/>
    <cellStyle name="Normal 14 11 2" xfId="5039"/>
    <cellStyle name="Normal 14 12" xfId="5036"/>
    <cellStyle name="Normal 14 13" xfId="6236"/>
    <cellStyle name="Normal 14 14" xfId="6738"/>
    <cellStyle name="Normal 14 15" xfId="7238"/>
    <cellStyle name="Normal 14 2" xfId="71"/>
    <cellStyle name="Normal 14 2 10" xfId="5040"/>
    <cellStyle name="Normal 14 2 11" xfId="6242"/>
    <cellStyle name="Normal 14 2 12" xfId="6744"/>
    <cellStyle name="Normal 14 2 13" xfId="7244"/>
    <cellStyle name="Normal 14 2 2" xfId="983"/>
    <cellStyle name="Normal 14 2 2 10" xfId="6753"/>
    <cellStyle name="Normal 14 2 2 11" xfId="7253"/>
    <cellStyle name="Normal 14 2 2 2" xfId="2137"/>
    <cellStyle name="Normal 14 2 2 2 2" xfId="2138"/>
    <cellStyle name="Normal 14 2 2 2 2 2" xfId="2982"/>
    <cellStyle name="Normal 14 2 2 2 2 2 2" xfId="5043"/>
    <cellStyle name="Normal 14 2 2 2 2 3" xfId="5042"/>
    <cellStyle name="Normal 14 2 2 2 2 4" xfId="6608"/>
    <cellStyle name="Normal 14 2 2 2 2 5" xfId="7110"/>
    <cellStyle name="Normal 14 2 2 2 2 6" xfId="7610"/>
    <cellStyle name="Normal 14 2 2 2 3" xfId="2674"/>
    <cellStyle name="Normal 14 2 2 2 3 2" xfId="5044"/>
    <cellStyle name="Normal 14 2 2 2 4" xfId="5041"/>
    <cellStyle name="Normal 14 2 2 2 5" xfId="6302"/>
    <cellStyle name="Normal 14 2 2 2 6" xfId="6804"/>
    <cellStyle name="Normal 14 2 2 2 7" xfId="7304"/>
    <cellStyle name="Normal 14 2 2 3" xfId="2139"/>
    <cellStyle name="Normal 14 2 2 3 2" xfId="2675"/>
    <cellStyle name="Normal 14 2 2 3 2 2" xfId="5046"/>
    <cellStyle name="Normal 14 2 2 3 3" xfId="5045"/>
    <cellStyle name="Normal 14 2 2 3 4" xfId="6303"/>
    <cellStyle name="Normal 14 2 2 3 5" xfId="6805"/>
    <cellStyle name="Normal 14 2 2 3 6" xfId="7305"/>
    <cellStyle name="Normal 14 2 2 4" xfId="2140"/>
    <cellStyle name="Normal 14 2 2 4 2" xfId="2793"/>
    <cellStyle name="Normal 14 2 2 4 2 2" xfId="5048"/>
    <cellStyle name="Normal 14 2 2 4 3" xfId="5047"/>
    <cellStyle name="Normal 14 2 2 4 4" xfId="6420"/>
    <cellStyle name="Normal 14 2 2 4 5" xfId="6922"/>
    <cellStyle name="Normal 14 2 2 4 6" xfId="7422"/>
    <cellStyle name="Normal 14 2 2 5" xfId="2141"/>
    <cellStyle name="Normal 14 2 2 5 2" xfId="2843"/>
    <cellStyle name="Normal 14 2 2 5 2 2" xfId="5050"/>
    <cellStyle name="Normal 14 2 2 5 3" xfId="5049"/>
    <cellStyle name="Normal 14 2 2 5 4" xfId="6470"/>
    <cellStyle name="Normal 14 2 2 5 5" xfId="6972"/>
    <cellStyle name="Normal 14 2 2 5 6" xfId="7472"/>
    <cellStyle name="Normal 14 2 2 6" xfId="2142"/>
    <cellStyle name="Normal 14 2 2 6 2" xfId="2932"/>
    <cellStyle name="Normal 14 2 2 6 2 2" xfId="5052"/>
    <cellStyle name="Normal 14 2 2 6 3" xfId="5051"/>
    <cellStyle name="Normal 14 2 2 6 4" xfId="6558"/>
    <cellStyle name="Normal 14 2 2 6 5" xfId="7060"/>
    <cellStyle name="Normal 14 2 2 6 6" xfId="7560"/>
    <cellStyle name="Normal 14 2 2 7" xfId="2143"/>
    <cellStyle name="Normal 14 2 2 7 2" xfId="4146"/>
    <cellStyle name="Normal 14 2 2 7 3" xfId="3217"/>
    <cellStyle name="Normal 14 2 2 8" xfId="2621"/>
    <cellStyle name="Normal 14 2 2 8 2" xfId="5053"/>
    <cellStyle name="Normal 14 2 2 9" xfId="6251"/>
    <cellStyle name="Normal 14 2 3" xfId="2144"/>
    <cellStyle name="Normal 14 2 3 2" xfId="2145"/>
    <cellStyle name="Normal 14 2 3 2 2" xfId="2676"/>
    <cellStyle name="Normal 14 2 3 2 2 2" xfId="5056"/>
    <cellStyle name="Normal 14 2 3 2 3" xfId="5055"/>
    <cellStyle name="Normal 14 2 3 2 4" xfId="6304"/>
    <cellStyle name="Normal 14 2 3 2 5" xfId="6806"/>
    <cellStyle name="Normal 14 2 3 2 6" xfId="7306"/>
    <cellStyle name="Normal 14 2 3 3" xfId="2146"/>
    <cellStyle name="Normal 14 2 3 3 2" xfId="2971"/>
    <cellStyle name="Normal 14 2 3 3 2 2" xfId="5058"/>
    <cellStyle name="Normal 14 2 3 3 3" xfId="5057"/>
    <cellStyle name="Normal 14 2 3 3 4" xfId="6597"/>
    <cellStyle name="Normal 14 2 3 3 5" xfId="7099"/>
    <cellStyle name="Normal 14 2 3 3 6" xfId="7599"/>
    <cellStyle name="Normal 14 2 3 4" xfId="2661"/>
    <cellStyle name="Normal 14 2 3 4 2" xfId="5059"/>
    <cellStyle name="Normal 14 2 3 5" xfId="5054"/>
    <cellStyle name="Normal 14 2 3 6" xfId="6290"/>
    <cellStyle name="Normal 14 2 3 7" xfId="6792"/>
    <cellStyle name="Normal 14 2 3 8" xfId="7292"/>
    <cellStyle name="Normal 14 2 4" xfId="2147"/>
    <cellStyle name="Normal 14 2 4 2" xfId="2677"/>
    <cellStyle name="Normal 14 2 4 2 2" xfId="5061"/>
    <cellStyle name="Normal 14 2 4 3" xfId="5060"/>
    <cellStyle name="Normal 14 2 4 4" xfId="6305"/>
    <cellStyle name="Normal 14 2 4 5" xfId="6807"/>
    <cellStyle name="Normal 14 2 4 6" xfId="7307"/>
    <cellStyle name="Normal 14 2 5" xfId="2148"/>
    <cellStyle name="Normal 14 2 5 2" xfId="2149"/>
    <cellStyle name="Normal 14 2 5 2 2" xfId="2667"/>
    <cellStyle name="Normal 14 2 5 2 2 2" xfId="5064"/>
    <cellStyle name="Normal 14 2 5 2 3" xfId="5063"/>
    <cellStyle name="Normal 14 2 5 2 4" xfId="6296"/>
    <cellStyle name="Normal 14 2 5 2 5" xfId="6798"/>
    <cellStyle name="Normal 14 2 5 2 6" xfId="7298"/>
    <cellStyle name="Normal 14 2 5 3" xfId="2678"/>
    <cellStyle name="Normal 14 2 5 3 2" xfId="5065"/>
    <cellStyle name="Normal 14 2 5 4" xfId="5062"/>
    <cellStyle name="Normal 14 2 5 5" xfId="6306"/>
    <cellStyle name="Normal 14 2 5 6" xfId="6808"/>
    <cellStyle name="Normal 14 2 5 7" xfId="7308"/>
    <cellStyle name="Normal 14 2 6" xfId="2150"/>
    <cellStyle name="Normal 14 2 6 2" xfId="2792"/>
    <cellStyle name="Normal 14 2 6 2 2" xfId="5067"/>
    <cellStyle name="Normal 14 2 6 3" xfId="5066"/>
    <cellStyle name="Normal 14 2 6 4" xfId="6419"/>
    <cellStyle name="Normal 14 2 6 5" xfId="6921"/>
    <cellStyle name="Normal 14 2 6 6" xfId="7421"/>
    <cellStyle name="Normal 14 2 7" xfId="2151"/>
    <cellStyle name="Normal 14 2 7 2" xfId="2842"/>
    <cellStyle name="Normal 14 2 7 2 2" xfId="5069"/>
    <cellStyle name="Normal 14 2 7 3" xfId="5068"/>
    <cellStyle name="Normal 14 2 7 4" xfId="6469"/>
    <cellStyle name="Normal 14 2 7 5" xfId="6971"/>
    <cellStyle name="Normal 14 2 7 6" xfId="7471"/>
    <cellStyle name="Normal 14 2 8" xfId="2152"/>
    <cellStyle name="Normal 14 2 8 2" xfId="2923"/>
    <cellStyle name="Normal 14 2 8 2 2" xfId="5071"/>
    <cellStyle name="Normal 14 2 8 3" xfId="5070"/>
    <cellStyle name="Normal 14 2 8 4" xfId="6549"/>
    <cellStyle name="Normal 14 2 8 5" xfId="7051"/>
    <cellStyle name="Normal 14 2 8 6" xfId="7551"/>
    <cellStyle name="Normal 14 2 9" xfId="2612"/>
    <cellStyle name="Normal 14 2 9 2" xfId="5072"/>
    <cellStyle name="Normal 14 3" xfId="72"/>
    <cellStyle name="Normal 14 3 10" xfId="6752"/>
    <cellStyle name="Normal 14 3 11" xfId="7252"/>
    <cellStyle name="Normal 14 3 2" xfId="2153"/>
    <cellStyle name="Normal 14 3 2 2" xfId="2154"/>
    <cellStyle name="Normal 14 3 2 2 2" xfId="2984"/>
    <cellStyle name="Normal 14 3 2 2 2 2" xfId="5076"/>
    <cellStyle name="Normal 14 3 2 2 3" xfId="5075"/>
    <cellStyle name="Normal 14 3 2 2 4" xfId="6610"/>
    <cellStyle name="Normal 14 3 2 2 5" xfId="7112"/>
    <cellStyle name="Normal 14 3 2 2 6" xfId="7612"/>
    <cellStyle name="Normal 14 3 2 3" xfId="2679"/>
    <cellStyle name="Normal 14 3 2 3 2" xfId="5077"/>
    <cellStyle name="Normal 14 3 2 4" xfId="5074"/>
    <cellStyle name="Normal 14 3 2 5" xfId="6307"/>
    <cellStyle name="Normal 14 3 2 6" xfId="6809"/>
    <cellStyle name="Normal 14 3 2 7" xfId="7309"/>
    <cellStyle name="Normal 14 3 3" xfId="2155"/>
    <cellStyle name="Normal 14 3 3 2" xfId="2156"/>
    <cellStyle name="Normal 14 3 3 2 2" xfId="2681"/>
    <cellStyle name="Normal 14 3 3 2 2 2" xfId="5080"/>
    <cellStyle name="Normal 14 3 3 2 3" xfId="5079"/>
    <cellStyle name="Normal 14 3 3 2 4" xfId="6309"/>
    <cellStyle name="Normal 14 3 3 2 5" xfId="6811"/>
    <cellStyle name="Normal 14 3 3 2 6" xfId="7311"/>
    <cellStyle name="Normal 14 3 3 3" xfId="2680"/>
    <cellStyle name="Normal 14 3 3 3 2" xfId="5081"/>
    <cellStyle name="Normal 14 3 3 4" xfId="5078"/>
    <cellStyle name="Normal 14 3 3 5" xfId="6308"/>
    <cellStyle name="Normal 14 3 3 6" xfId="6810"/>
    <cellStyle name="Normal 14 3 3 7" xfId="7310"/>
    <cellStyle name="Normal 14 3 4" xfId="2157"/>
    <cellStyle name="Normal 14 3 4 2" xfId="2794"/>
    <cellStyle name="Normal 14 3 4 2 2" xfId="5083"/>
    <cellStyle name="Normal 14 3 4 3" xfId="5082"/>
    <cellStyle name="Normal 14 3 4 4" xfId="6421"/>
    <cellStyle name="Normal 14 3 4 5" xfId="6923"/>
    <cellStyle name="Normal 14 3 4 6" xfId="7423"/>
    <cellStyle name="Normal 14 3 5" xfId="2158"/>
    <cellStyle name="Normal 14 3 5 2" xfId="2844"/>
    <cellStyle name="Normal 14 3 5 2 2" xfId="5085"/>
    <cellStyle name="Normal 14 3 5 3" xfId="5084"/>
    <cellStyle name="Normal 14 3 5 4" xfId="6471"/>
    <cellStyle name="Normal 14 3 5 5" xfId="6973"/>
    <cellStyle name="Normal 14 3 5 6" xfId="7473"/>
    <cellStyle name="Normal 14 3 6" xfId="2159"/>
    <cellStyle name="Normal 14 3 6 2" xfId="2931"/>
    <cellStyle name="Normal 14 3 6 2 2" xfId="5087"/>
    <cellStyle name="Normal 14 3 6 3" xfId="5086"/>
    <cellStyle name="Normal 14 3 6 4" xfId="6557"/>
    <cellStyle name="Normal 14 3 6 5" xfId="7059"/>
    <cellStyle name="Normal 14 3 6 6" xfId="7559"/>
    <cellStyle name="Normal 14 3 7" xfId="2620"/>
    <cellStyle name="Normal 14 3 7 2" xfId="5088"/>
    <cellStyle name="Normal 14 3 8" xfId="5073"/>
    <cellStyle name="Normal 14 3 9" xfId="6250"/>
    <cellStyle name="Normal 14 4" xfId="982"/>
    <cellStyle name="Normal 14 4 2" xfId="2160"/>
    <cellStyle name="Normal 14 4 2 2" xfId="2682"/>
    <cellStyle name="Normal 14 4 2 2 2" xfId="5090"/>
    <cellStyle name="Normal 14 4 2 3" xfId="5089"/>
    <cellStyle name="Normal 14 4 2 4" xfId="6310"/>
    <cellStyle name="Normal 14 4 2 5" xfId="6812"/>
    <cellStyle name="Normal 14 4 2 6" xfId="7312"/>
    <cellStyle name="Normal 14 4 3" xfId="2161"/>
    <cellStyle name="Normal 14 4 3 2" xfId="2965"/>
    <cellStyle name="Normal 14 4 3 2 2" xfId="5092"/>
    <cellStyle name="Normal 14 4 3 3" xfId="5091"/>
    <cellStyle name="Normal 14 4 3 4" xfId="6591"/>
    <cellStyle name="Normal 14 4 3 5" xfId="7093"/>
    <cellStyle name="Normal 14 4 3 6" xfId="7593"/>
    <cellStyle name="Normal 14 4 4" xfId="2162"/>
    <cellStyle name="Normal 14 4 4 2" xfId="4145"/>
    <cellStyle name="Normal 14 4 4 3" xfId="3216"/>
    <cellStyle name="Normal 14 4 5" xfId="2655"/>
    <cellStyle name="Normal 14 4 5 2" xfId="5093"/>
    <cellStyle name="Normal 14 4 6" xfId="6284"/>
    <cellStyle name="Normal 14 4 7" xfId="6786"/>
    <cellStyle name="Normal 14 4 8" xfId="7286"/>
    <cellStyle name="Normal 14 5" xfId="2163"/>
    <cellStyle name="Normal 14 5 2" xfId="2683"/>
    <cellStyle name="Normal 14 5 2 2" xfId="5095"/>
    <cellStyle name="Normal 14 5 3" xfId="5094"/>
    <cellStyle name="Normal 14 5 4" xfId="6311"/>
    <cellStyle name="Normal 14 5 5" xfId="6813"/>
    <cellStyle name="Normal 14 5 6" xfId="7313"/>
    <cellStyle name="Normal 14 6" xfId="2164"/>
    <cellStyle name="Normal 14 6 2" xfId="2684"/>
    <cellStyle name="Normal 14 6 2 2" xfId="5097"/>
    <cellStyle name="Normal 14 6 3" xfId="5096"/>
    <cellStyle name="Normal 14 6 4" xfId="6312"/>
    <cellStyle name="Normal 14 6 5" xfId="6814"/>
    <cellStyle name="Normal 14 6 6" xfId="7314"/>
    <cellStyle name="Normal 14 7" xfId="2165"/>
    <cellStyle name="Normal 14 7 2" xfId="2685"/>
    <cellStyle name="Normal 14 7 2 2" xfId="5099"/>
    <cellStyle name="Normal 14 7 3" xfId="5098"/>
    <cellStyle name="Normal 14 7 4" xfId="6313"/>
    <cellStyle name="Normal 14 7 5" xfId="6815"/>
    <cellStyle name="Normal 14 7 6" xfId="7315"/>
    <cellStyle name="Normal 14 8" xfId="2166"/>
    <cellStyle name="Normal 14 8 2" xfId="2789"/>
    <cellStyle name="Normal 14 8 2 2" xfId="5101"/>
    <cellStyle name="Normal 14 8 3" xfId="5100"/>
    <cellStyle name="Normal 14 8 4" xfId="6416"/>
    <cellStyle name="Normal 14 8 5" xfId="6918"/>
    <cellStyle name="Normal 14 8 6" xfId="7418"/>
    <cellStyle name="Normal 14 9" xfId="2167"/>
    <cellStyle name="Normal 14 9 2" xfId="2839"/>
    <cellStyle name="Normal 14 9 2 2" xfId="5103"/>
    <cellStyle name="Normal 14 9 3" xfId="5102"/>
    <cellStyle name="Normal 14 9 4" xfId="6466"/>
    <cellStyle name="Normal 14 9 5" xfId="6968"/>
    <cellStyle name="Normal 14 9 6" xfId="7468"/>
    <cellStyle name="Normal 140" xfId="984"/>
    <cellStyle name="Normal 140 2" xfId="4147"/>
    <cellStyle name="Normal 140 3" xfId="3218"/>
    <cellStyle name="Normal 141" xfId="985"/>
    <cellStyle name="Normal 141 2" xfId="4148"/>
    <cellStyle name="Normal 141 3" xfId="3219"/>
    <cellStyle name="Normal 142" xfId="986"/>
    <cellStyle name="Normal 142 2" xfId="4149"/>
    <cellStyle name="Normal 142 3" xfId="3220"/>
    <cellStyle name="Normal 143" xfId="987"/>
    <cellStyle name="Normal 143 2" xfId="4150"/>
    <cellStyle name="Normal 143 3" xfId="3221"/>
    <cellStyle name="Normal 144" xfId="988"/>
    <cellStyle name="Normal 144 2" xfId="4151"/>
    <cellStyle name="Normal 144 3" xfId="3222"/>
    <cellStyle name="Normal 145" xfId="26"/>
    <cellStyle name="Normal 145 10" xfId="5104"/>
    <cellStyle name="Normal 145 11" xfId="6225"/>
    <cellStyle name="Normal 145 12" xfId="6727"/>
    <cellStyle name="Normal 145 13" xfId="7227"/>
    <cellStyle name="Normal 145 2" xfId="73"/>
    <cellStyle name="Normal 145 2 10" xfId="6754"/>
    <cellStyle name="Normal 145 2 11" xfId="7254"/>
    <cellStyle name="Normal 145 2 2" xfId="2168"/>
    <cellStyle name="Normal 145 2 2 2" xfId="2169"/>
    <cellStyle name="Normal 145 2 2 2 2" xfId="2986"/>
    <cellStyle name="Normal 145 2 2 2 2 2" xfId="5108"/>
    <cellStyle name="Normal 145 2 2 2 3" xfId="5107"/>
    <cellStyle name="Normal 145 2 2 2 4" xfId="6612"/>
    <cellStyle name="Normal 145 2 2 2 5" xfId="7114"/>
    <cellStyle name="Normal 145 2 2 2 6" xfId="7614"/>
    <cellStyle name="Normal 145 2 2 3" xfId="2686"/>
    <cellStyle name="Normal 145 2 2 3 2" xfId="5109"/>
    <cellStyle name="Normal 145 2 2 4" xfId="5106"/>
    <cellStyle name="Normal 145 2 2 5" xfId="6314"/>
    <cellStyle name="Normal 145 2 2 6" xfId="6816"/>
    <cellStyle name="Normal 145 2 2 7" xfId="7316"/>
    <cellStyle name="Normal 145 2 3" xfId="2170"/>
    <cellStyle name="Normal 145 2 3 2" xfId="2687"/>
    <cellStyle name="Normal 145 2 3 2 2" xfId="5111"/>
    <cellStyle name="Normal 145 2 3 3" xfId="5110"/>
    <cellStyle name="Normal 145 2 3 4" xfId="6315"/>
    <cellStyle name="Normal 145 2 3 5" xfId="6817"/>
    <cellStyle name="Normal 145 2 3 6" xfId="7317"/>
    <cellStyle name="Normal 145 2 4" xfId="2171"/>
    <cellStyle name="Normal 145 2 4 2" xfId="2795"/>
    <cellStyle name="Normal 145 2 4 2 2" xfId="5113"/>
    <cellStyle name="Normal 145 2 4 3" xfId="5112"/>
    <cellStyle name="Normal 145 2 4 4" xfId="6422"/>
    <cellStyle name="Normal 145 2 4 5" xfId="6924"/>
    <cellStyle name="Normal 145 2 4 6" xfId="7424"/>
    <cellStyle name="Normal 145 2 5" xfId="2172"/>
    <cellStyle name="Normal 145 2 5 2" xfId="2845"/>
    <cellStyle name="Normal 145 2 5 2 2" xfId="5115"/>
    <cellStyle name="Normal 145 2 5 3" xfId="5114"/>
    <cellStyle name="Normal 145 2 5 4" xfId="6472"/>
    <cellStyle name="Normal 145 2 5 5" xfId="6974"/>
    <cellStyle name="Normal 145 2 5 6" xfId="7474"/>
    <cellStyle name="Normal 145 2 6" xfId="2173"/>
    <cellStyle name="Normal 145 2 6 2" xfId="2933"/>
    <cellStyle name="Normal 145 2 6 2 2" xfId="5117"/>
    <cellStyle name="Normal 145 2 6 3" xfId="5116"/>
    <cellStyle name="Normal 145 2 6 4" xfId="6559"/>
    <cellStyle name="Normal 145 2 6 5" xfId="7061"/>
    <cellStyle name="Normal 145 2 6 6" xfId="7561"/>
    <cellStyle name="Normal 145 2 7" xfId="2622"/>
    <cellStyle name="Normal 145 2 7 2" xfId="5118"/>
    <cellStyle name="Normal 145 2 8" xfId="5105"/>
    <cellStyle name="Normal 145 2 9" xfId="6252"/>
    <cellStyle name="Normal 145 3" xfId="197"/>
    <cellStyle name="Normal 145 3 2" xfId="2174"/>
    <cellStyle name="Normal 145 3 2 2" xfId="2688"/>
    <cellStyle name="Normal 145 3 2 2 2" xfId="5121"/>
    <cellStyle name="Normal 145 3 2 3" xfId="5120"/>
    <cellStyle name="Normal 145 3 2 4" xfId="6316"/>
    <cellStyle name="Normal 145 3 2 5" xfId="6818"/>
    <cellStyle name="Normal 145 3 2 6" xfId="7318"/>
    <cellStyle name="Normal 145 3 3" xfId="2175"/>
    <cellStyle name="Normal 145 3 3 2" xfId="2954"/>
    <cellStyle name="Normal 145 3 3 2 2" xfId="5123"/>
    <cellStyle name="Normal 145 3 3 3" xfId="5122"/>
    <cellStyle name="Normal 145 3 3 4" xfId="6580"/>
    <cellStyle name="Normal 145 3 3 5" xfId="7082"/>
    <cellStyle name="Normal 145 3 3 6" xfId="7582"/>
    <cellStyle name="Normal 145 3 4" xfId="2644"/>
    <cellStyle name="Normal 145 3 4 2" xfId="5124"/>
    <cellStyle name="Normal 145 3 5" xfId="5119"/>
    <cellStyle name="Normal 145 3 6" xfId="6273"/>
    <cellStyle name="Normal 145 3 7" xfId="6775"/>
    <cellStyle name="Normal 145 3 8" xfId="7275"/>
    <cellStyle name="Normal 145 4" xfId="989"/>
    <cellStyle name="Normal 145 4 2" xfId="2176"/>
    <cellStyle name="Normal 145 4 2 2" xfId="4152"/>
    <cellStyle name="Normal 145 4 2 3" xfId="3223"/>
    <cellStyle name="Normal 145 4 3" xfId="2689"/>
    <cellStyle name="Normal 145 4 3 2" xfId="5125"/>
    <cellStyle name="Normal 145 4 4" xfId="6317"/>
    <cellStyle name="Normal 145 4 5" xfId="6819"/>
    <cellStyle name="Normal 145 4 6" xfId="7319"/>
    <cellStyle name="Normal 145 5" xfId="2177"/>
    <cellStyle name="Normal 145 5 2" xfId="2690"/>
    <cellStyle name="Normal 145 5 2 2" xfId="5127"/>
    <cellStyle name="Normal 145 5 3" xfId="5126"/>
    <cellStyle name="Normal 145 5 4" xfId="6318"/>
    <cellStyle name="Normal 145 5 5" xfId="6820"/>
    <cellStyle name="Normal 145 5 6" xfId="7320"/>
    <cellStyle name="Normal 145 6" xfId="2178"/>
    <cellStyle name="Normal 145 6 2" xfId="2778"/>
    <cellStyle name="Normal 145 6 2 2" xfId="5129"/>
    <cellStyle name="Normal 145 6 3" xfId="5128"/>
    <cellStyle name="Normal 145 6 4" xfId="6405"/>
    <cellStyle name="Normal 145 6 5" xfId="6907"/>
    <cellStyle name="Normal 145 6 6" xfId="7407"/>
    <cellStyle name="Normal 145 7" xfId="2179"/>
    <cellStyle name="Normal 145 7 2" xfId="2828"/>
    <cellStyle name="Normal 145 7 2 2" xfId="5131"/>
    <cellStyle name="Normal 145 7 3" xfId="5130"/>
    <cellStyle name="Normal 145 7 4" xfId="6455"/>
    <cellStyle name="Normal 145 7 5" xfId="6957"/>
    <cellStyle name="Normal 145 7 6" xfId="7457"/>
    <cellStyle name="Normal 145 8" xfId="2180"/>
    <cellStyle name="Normal 145 8 2" xfId="2900"/>
    <cellStyle name="Normal 145 8 2 2" xfId="5133"/>
    <cellStyle name="Normal 145 8 3" xfId="5132"/>
    <cellStyle name="Normal 145 8 4" xfId="6526"/>
    <cellStyle name="Normal 145 8 5" xfId="7028"/>
    <cellStyle name="Normal 145 8 6" xfId="7528"/>
    <cellStyle name="Normal 145 9" xfId="2594"/>
    <cellStyle name="Normal 145 9 2" xfId="5134"/>
    <cellStyle name="Normal 146" xfId="990"/>
    <cellStyle name="Normal 146 2" xfId="4153"/>
    <cellStyle name="Normal 146 3" xfId="3224"/>
    <cellStyle name="Normal 147" xfId="991"/>
    <cellStyle name="Normal 147 2" xfId="4154"/>
    <cellStyle name="Normal 147 3" xfId="3225"/>
    <cellStyle name="Normal 148" xfId="992"/>
    <cellStyle name="Normal 148 2" xfId="4155"/>
    <cellStyle name="Normal 148 3" xfId="3226"/>
    <cellStyle name="Normal 149" xfId="993"/>
    <cellStyle name="Normal 149 2" xfId="4156"/>
    <cellStyle name="Normal 149 3" xfId="3227"/>
    <cellStyle name="Normal 15" xfId="74"/>
    <cellStyle name="Normal 15 10" xfId="5135"/>
    <cellStyle name="Normal 15 11" xfId="6237"/>
    <cellStyle name="Normal 15 12" xfId="6739"/>
    <cellStyle name="Normal 15 13" xfId="7239"/>
    <cellStyle name="Normal 15 2" xfId="995"/>
    <cellStyle name="Normal 15 2 10" xfId="6755"/>
    <cellStyle name="Normal 15 2 11" xfId="7255"/>
    <cellStyle name="Normal 15 2 2" xfId="2181"/>
    <cellStyle name="Normal 15 2 2 2" xfId="2182"/>
    <cellStyle name="Normal 15 2 2 2 2" xfId="2988"/>
    <cellStyle name="Normal 15 2 2 2 2 2" xfId="5138"/>
    <cellStyle name="Normal 15 2 2 2 3" xfId="5137"/>
    <cellStyle name="Normal 15 2 2 2 4" xfId="6614"/>
    <cellStyle name="Normal 15 2 2 2 5" xfId="7116"/>
    <cellStyle name="Normal 15 2 2 2 6" xfId="7616"/>
    <cellStyle name="Normal 15 2 2 3" xfId="2691"/>
    <cellStyle name="Normal 15 2 2 3 2" xfId="5139"/>
    <cellStyle name="Normal 15 2 2 4" xfId="5136"/>
    <cellStyle name="Normal 15 2 2 5" xfId="6319"/>
    <cellStyle name="Normal 15 2 2 6" xfId="6821"/>
    <cellStyle name="Normal 15 2 2 7" xfId="7321"/>
    <cellStyle name="Normal 15 2 3" xfId="2183"/>
    <cellStyle name="Normal 15 2 3 2" xfId="2692"/>
    <cellStyle name="Normal 15 2 3 2 2" xfId="5141"/>
    <cellStyle name="Normal 15 2 3 3" xfId="5140"/>
    <cellStyle name="Normal 15 2 3 4" xfId="6320"/>
    <cellStyle name="Normal 15 2 3 5" xfId="6822"/>
    <cellStyle name="Normal 15 2 3 6" xfId="7322"/>
    <cellStyle name="Normal 15 2 4" xfId="2184"/>
    <cellStyle name="Normal 15 2 4 2" xfId="2797"/>
    <cellStyle name="Normal 15 2 4 2 2" xfId="5143"/>
    <cellStyle name="Normal 15 2 4 3" xfId="5142"/>
    <cellStyle name="Normal 15 2 4 4" xfId="6424"/>
    <cellStyle name="Normal 15 2 4 5" xfId="6926"/>
    <cellStyle name="Normal 15 2 4 6" xfId="7426"/>
    <cellStyle name="Normal 15 2 5" xfId="2185"/>
    <cellStyle name="Normal 15 2 5 2" xfId="2847"/>
    <cellStyle name="Normal 15 2 5 2 2" xfId="5145"/>
    <cellStyle name="Normal 15 2 5 3" xfId="5144"/>
    <cellStyle name="Normal 15 2 5 4" xfId="6474"/>
    <cellStyle name="Normal 15 2 5 5" xfId="6976"/>
    <cellStyle name="Normal 15 2 5 6" xfId="7476"/>
    <cellStyle name="Normal 15 2 6" xfId="2186"/>
    <cellStyle name="Normal 15 2 6 2" xfId="2934"/>
    <cellStyle name="Normal 15 2 6 2 2" xfId="5147"/>
    <cellStyle name="Normal 15 2 6 3" xfId="5146"/>
    <cellStyle name="Normal 15 2 6 4" xfId="6560"/>
    <cellStyle name="Normal 15 2 6 5" xfId="7062"/>
    <cellStyle name="Normal 15 2 6 6" xfId="7562"/>
    <cellStyle name="Normal 15 2 7" xfId="2187"/>
    <cellStyle name="Normal 15 2 7 2" xfId="4158"/>
    <cellStyle name="Normal 15 2 7 3" xfId="3229"/>
    <cellStyle name="Normal 15 2 8" xfId="2623"/>
    <cellStyle name="Normal 15 2 8 2" xfId="5148"/>
    <cellStyle name="Normal 15 2 9" xfId="6253"/>
    <cellStyle name="Normal 15 3" xfId="994"/>
    <cellStyle name="Normal 15 3 2" xfId="2188"/>
    <cellStyle name="Normal 15 3 2 2" xfId="2693"/>
    <cellStyle name="Normal 15 3 2 2 2" xfId="5150"/>
    <cellStyle name="Normal 15 3 2 3" xfId="5149"/>
    <cellStyle name="Normal 15 3 2 4" xfId="6321"/>
    <cellStyle name="Normal 15 3 2 5" xfId="6823"/>
    <cellStyle name="Normal 15 3 2 6" xfId="7323"/>
    <cellStyle name="Normal 15 3 3" xfId="2189"/>
    <cellStyle name="Normal 15 3 3 2" xfId="2966"/>
    <cellStyle name="Normal 15 3 3 2 2" xfId="5152"/>
    <cellStyle name="Normal 15 3 3 3" xfId="5151"/>
    <cellStyle name="Normal 15 3 3 4" xfId="6592"/>
    <cellStyle name="Normal 15 3 3 5" xfId="7094"/>
    <cellStyle name="Normal 15 3 3 6" xfId="7594"/>
    <cellStyle name="Normal 15 3 4" xfId="2190"/>
    <cellStyle name="Normal 15 3 4 2" xfId="4157"/>
    <cellStyle name="Normal 15 3 4 3" xfId="3228"/>
    <cellStyle name="Normal 15 3 5" xfId="2656"/>
    <cellStyle name="Normal 15 3 5 2" xfId="5153"/>
    <cellStyle name="Normal 15 3 6" xfId="6285"/>
    <cellStyle name="Normal 15 3 7" xfId="6787"/>
    <cellStyle name="Normal 15 3 8" xfId="7287"/>
    <cellStyle name="Normal 15 4" xfId="2191"/>
    <cellStyle name="Normal 15 4 2" xfId="2694"/>
    <cellStyle name="Normal 15 4 2 2" xfId="5155"/>
    <cellStyle name="Normal 15 4 3" xfId="5154"/>
    <cellStyle name="Normal 15 4 4" xfId="6322"/>
    <cellStyle name="Normal 15 4 5" xfId="6824"/>
    <cellStyle name="Normal 15 4 6" xfId="7324"/>
    <cellStyle name="Normal 15 5" xfId="2192"/>
    <cellStyle name="Normal 15 5 2" xfId="2695"/>
    <cellStyle name="Normal 15 5 2 2" xfId="5157"/>
    <cellStyle name="Normal 15 5 3" xfId="5156"/>
    <cellStyle name="Normal 15 5 4" xfId="6323"/>
    <cellStyle name="Normal 15 5 5" xfId="6825"/>
    <cellStyle name="Normal 15 5 6" xfId="7325"/>
    <cellStyle name="Normal 15 6" xfId="2193"/>
    <cellStyle name="Normal 15 6 2" xfId="2796"/>
    <cellStyle name="Normal 15 6 2 2" xfId="5159"/>
    <cellStyle name="Normal 15 6 3" xfId="5158"/>
    <cellStyle name="Normal 15 6 4" xfId="6423"/>
    <cellStyle name="Normal 15 6 5" xfId="6925"/>
    <cellStyle name="Normal 15 6 6" xfId="7425"/>
    <cellStyle name="Normal 15 7" xfId="2194"/>
    <cellStyle name="Normal 15 7 2" xfId="2846"/>
    <cellStyle name="Normal 15 7 2 2" xfId="5161"/>
    <cellStyle name="Normal 15 7 3" xfId="5160"/>
    <cellStyle name="Normal 15 7 4" xfId="6473"/>
    <cellStyle name="Normal 15 7 5" xfId="6975"/>
    <cellStyle name="Normal 15 7 6" xfId="7475"/>
    <cellStyle name="Normal 15 8" xfId="2195"/>
    <cellStyle name="Normal 15 8 2" xfId="2918"/>
    <cellStyle name="Normal 15 8 2 2" xfId="5163"/>
    <cellStyle name="Normal 15 8 3" xfId="5162"/>
    <cellStyle name="Normal 15 8 4" xfId="6544"/>
    <cellStyle name="Normal 15 8 5" xfId="7046"/>
    <cellStyle name="Normal 15 8 6" xfId="7546"/>
    <cellStyle name="Normal 15 9" xfId="2606"/>
    <cellStyle name="Normal 15 9 2" xfId="5164"/>
    <cellStyle name="Normal 150" xfId="996"/>
    <cellStyle name="Normal 150 2" xfId="4159"/>
    <cellStyle name="Normal 150 3" xfId="3230"/>
    <cellStyle name="Normal 151" xfId="997"/>
    <cellStyle name="Normal 151 2" xfId="4160"/>
    <cellStyle name="Normal 151 3" xfId="3231"/>
    <cellStyle name="Normal 152" xfId="998"/>
    <cellStyle name="Normal 152 2" xfId="4161"/>
    <cellStyle name="Normal 152 3" xfId="3232"/>
    <cellStyle name="Normal 153" xfId="999"/>
    <cellStyle name="Normal 153 2" xfId="4162"/>
    <cellStyle name="Normal 153 3" xfId="3233"/>
    <cellStyle name="Normal 154" xfId="1000"/>
    <cellStyle name="Normal 154 2" xfId="4163"/>
    <cellStyle name="Normal 154 3" xfId="3234"/>
    <cellStyle name="Normal 155" xfId="1001"/>
    <cellStyle name="Normal 155 2" xfId="4164"/>
    <cellStyle name="Normal 155 3" xfId="3235"/>
    <cellStyle name="Normal 156" xfId="1002"/>
    <cellStyle name="Normal 156 2" xfId="4165"/>
    <cellStyle name="Normal 156 3" xfId="3236"/>
    <cellStyle name="Normal 157" xfId="1003"/>
    <cellStyle name="Normal 157 2" xfId="4166"/>
    <cellStyle name="Normal 157 3" xfId="3237"/>
    <cellStyle name="Normal 158" xfId="1004"/>
    <cellStyle name="Normal 158 2" xfId="4167"/>
    <cellStyle name="Normal 158 3" xfId="3238"/>
    <cellStyle name="Normal 159" xfId="1005"/>
    <cellStyle name="Normal 159 2" xfId="4168"/>
    <cellStyle name="Normal 159 3" xfId="3239"/>
    <cellStyle name="Normal 16" xfId="75"/>
    <cellStyle name="Normal 16 10" xfId="5165"/>
    <cellStyle name="Normal 16 11" xfId="6241"/>
    <cellStyle name="Normal 16 12" xfId="6743"/>
    <cellStyle name="Normal 16 13" xfId="7243"/>
    <cellStyle name="Normal 16 2" xfId="1007"/>
    <cellStyle name="Normal 16 2 10" xfId="6756"/>
    <cellStyle name="Normal 16 2 11" xfId="7256"/>
    <cellStyle name="Normal 16 2 2" xfId="2196"/>
    <cellStyle name="Normal 16 2 2 2" xfId="2197"/>
    <cellStyle name="Normal 16 2 2 2 2" xfId="2989"/>
    <cellStyle name="Normal 16 2 2 2 2 2" xfId="5168"/>
    <cellStyle name="Normal 16 2 2 2 3" xfId="5167"/>
    <cellStyle name="Normal 16 2 2 2 4" xfId="6615"/>
    <cellStyle name="Normal 16 2 2 2 5" xfId="7117"/>
    <cellStyle name="Normal 16 2 2 2 6" xfId="7617"/>
    <cellStyle name="Normal 16 2 2 3" xfId="2696"/>
    <cellStyle name="Normal 16 2 2 3 2" xfId="5169"/>
    <cellStyle name="Normal 16 2 2 4" xfId="5166"/>
    <cellStyle name="Normal 16 2 2 5" xfId="6324"/>
    <cellStyle name="Normal 16 2 2 6" xfId="6826"/>
    <cellStyle name="Normal 16 2 2 7" xfId="7326"/>
    <cellStyle name="Normal 16 2 3" xfId="2198"/>
    <cellStyle name="Normal 16 2 3 2" xfId="2697"/>
    <cellStyle name="Normal 16 2 3 2 2" xfId="5171"/>
    <cellStyle name="Normal 16 2 3 3" xfId="5170"/>
    <cellStyle name="Normal 16 2 3 4" xfId="6325"/>
    <cellStyle name="Normal 16 2 3 5" xfId="6827"/>
    <cellStyle name="Normal 16 2 3 6" xfId="7327"/>
    <cellStyle name="Normal 16 2 4" xfId="2199"/>
    <cellStyle name="Normal 16 2 4 2" xfId="2799"/>
    <cellStyle name="Normal 16 2 4 2 2" xfId="5173"/>
    <cellStyle name="Normal 16 2 4 3" xfId="5172"/>
    <cellStyle name="Normal 16 2 4 4" xfId="6426"/>
    <cellStyle name="Normal 16 2 4 5" xfId="6928"/>
    <cellStyle name="Normal 16 2 4 6" xfId="7428"/>
    <cellStyle name="Normal 16 2 5" xfId="2200"/>
    <cellStyle name="Normal 16 2 5 2" xfId="2849"/>
    <cellStyle name="Normal 16 2 5 2 2" xfId="5175"/>
    <cellStyle name="Normal 16 2 5 3" xfId="5174"/>
    <cellStyle name="Normal 16 2 5 4" xfId="6476"/>
    <cellStyle name="Normal 16 2 5 5" xfId="6978"/>
    <cellStyle name="Normal 16 2 5 6" xfId="7478"/>
    <cellStyle name="Normal 16 2 6" xfId="2201"/>
    <cellStyle name="Normal 16 2 6 2" xfId="2935"/>
    <cellStyle name="Normal 16 2 6 2 2" xfId="5177"/>
    <cellStyle name="Normal 16 2 6 3" xfId="5176"/>
    <cellStyle name="Normal 16 2 6 4" xfId="6561"/>
    <cellStyle name="Normal 16 2 6 5" xfId="7063"/>
    <cellStyle name="Normal 16 2 6 6" xfId="7563"/>
    <cellStyle name="Normal 16 2 7" xfId="2202"/>
    <cellStyle name="Normal 16 2 7 2" xfId="4170"/>
    <cellStyle name="Normal 16 2 7 3" xfId="3241"/>
    <cellStyle name="Normal 16 2 8" xfId="2624"/>
    <cellStyle name="Normal 16 2 8 2" xfId="5178"/>
    <cellStyle name="Normal 16 2 9" xfId="6254"/>
    <cellStyle name="Normal 16 3" xfId="1006"/>
    <cellStyle name="Normal 16 3 2" xfId="2203"/>
    <cellStyle name="Normal 16 3 2 2" xfId="2698"/>
    <cellStyle name="Normal 16 3 2 2 2" xfId="5180"/>
    <cellStyle name="Normal 16 3 2 3" xfId="5179"/>
    <cellStyle name="Normal 16 3 2 4" xfId="6326"/>
    <cellStyle name="Normal 16 3 2 5" xfId="6828"/>
    <cellStyle name="Normal 16 3 2 6" xfId="7328"/>
    <cellStyle name="Normal 16 3 3" xfId="2204"/>
    <cellStyle name="Normal 16 3 3 2" xfId="2970"/>
    <cellStyle name="Normal 16 3 3 2 2" xfId="5182"/>
    <cellStyle name="Normal 16 3 3 3" xfId="5181"/>
    <cellStyle name="Normal 16 3 3 4" xfId="6596"/>
    <cellStyle name="Normal 16 3 3 5" xfId="7098"/>
    <cellStyle name="Normal 16 3 3 6" xfId="7598"/>
    <cellStyle name="Normal 16 3 4" xfId="2205"/>
    <cellStyle name="Normal 16 3 4 2" xfId="4169"/>
    <cellStyle name="Normal 16 3 4 3" xfId="3240"/>
    <cellStyle name="Normal 16 3 5" xfId="2660"/>
    <cellStyle name="Normal 16 3 5 2" xfId="5183"/>
    <cellStyle name="Normal 16 3 6" xfId="6289"/>
    <cellStyle name="Normal 16 3 7" xfId="6791"/>
    <cellStyle name="Normal 16 3 8" xfId="7291"/>
    <cellStyle name="Normal 16 4" xfId="2206"/>
    <cellStyle name="Normal 16 4 2" xfId="2699"/>
    <cellStyle name="Normal 16 4 2 2" xfId="5185"/>
    <cellStyle name="Normal 16 4 3" xfId="5184"/>
    <cellStyle name="Normal 16 4 4" xfId="6327"/>
    <cellStyle name="Normal 16 4 5" xfId="6829"/>
    <cellStyle name="Normal 16 4 6" xfId="7329"/>
    <cellStyle name="Normal 16 5" xfId="2207"/>
    <cellStyle name="Normal 16 5 2" xfId="2700"/>
    <cellStyle name="Normal 16 5 2 2" xfId="5187"/>
    <cellStyle name="Normal 16 5 3" xfId="5186"/>
    <cellStyle name="Normal 16 5 4" xfId="6328"/>
    <cellStyle name="Normal 16 5 5" xfId="6830"/>
    <cellStyle name="Normal 16 5 6" xfId="7330"/>
    <cellStyle name="Normal 16 6" xfId="2208"/>
    <cellStyle name="Normal 16 6 2" xfId="2798"/>
    <cellStyle name="Normal 16 6 2 2" xfId="5189"/>
    <cellStyle name="Normal 16 6 3" xfId="5188"/>
    <cellStyle name="Normal 16 6 4" xfId="6425"/>
    <cellStyle name="Normal 16 6 5" xfId="6927"/>
    <cellStyle name="Normal 16 6 6" xfId="7427"/>
    <cellStyle name="Normal 16 7" xfId="2209"/>
    <cellStyle name="Normal 16 7 2" xfId="2848"/>
    <cellStyle name="Normal 16 7 2 2" xfId="5191"/>
    <cellStyle name="Normal 16 7 3" xfId="5190"/>
    <cellStyle name="Normal 16 7 4" xfId="6475"/>
    <cellStyle name="Normal 16 7 5" xfId="6977"/>
    <cellStyle name="Normal 16 7 6" xfId="7477"/>
    <cellStyle name="Normal 16 8" xfId="2210"/>
    <cellStyle name="Normal 16 8 2" xfId="2922"/>
    <cellStyle name="Normal 16 8 2 2" xfId="5193"/>
    <cellStyle name="Normal 16 8 3" xfId="5192"/>
    <cellStyle name="Normal 16 8 4" xfId="6548"/>
    <cellStyle name="Normal 16 8 5" xfId="7050"/>
    <cellStyle name="Normal 16 8 6" xfId="7550"/>
    <cellStyle name="Normal 16 9" xfId="2610"/>
    <cellStyle name="Normal 16 9 2" xfId="5194"/>
    <cellStyle name="Normal 160" xfId="1008"/>
    <cellStyle name="Normal 160 2" xfId="4171"/>
    <cellStyle name="Normal 160 3" xfId="3242"/>
    <cellStyle name="Normal 161" xfId="1009"/>
    <cellStyle name="Normal 161 2" xfId="4172"/>
    <cellStyle name="Normal 161 3" xfId="3243"/>
    <cellStyle name="Normal 162" xfId="1010"/>
    <cellStyle name="Normal 162 2" xfId="4173"/>
    <cellStyle name="Normal 162 3" xfId="3244"/>
    <cellStyle name="Normal 163" xfId="1011"/>
    <cellStyle name="Normal 163 2" xfId="4174"/>
    <cellStyle name="Normal 163 3" xfId="3245"/>
    <cellStyle name="Normal 164" xfId="1012"/>
    <cellStyle name="Normal 164 2" xfId="4175"/>
    <cellStyle name="Normal 164 3" xfId="3246"/>
    <cellStyle name="Normal 165" xfId="1013"/>
    <cellStyle name="Normal 165 2" xfId="4176"/>
    <cellStyle name="Normal 165 3" xfId="3247"/>
    <cellStyle name="Normal 166" xfId="1014"/>
    <cellStyle name="Normal 166 2" xfId="4177"/>
    <cellStyle name="Normal 166 3" xfId="3248"/>
    <cellStyle name="Normal 167" xfId="1015"/>
    <cellStyle name="Normal 167 2" xfId="4178"/>
    <cellStyle name="Normal 167 3" xfId="3249"/>
    <cellStyle name="Normal 168" xfId="1016"/>
    <cellStyle name="Normal 168 2" xfId="4179"/>
    <cellStyle name="Normal 168 3" xfId="3250"/>
    <cellStyle name="Normal 169" xfId="1017"/>
    <cellStyle name="Normal 169 2" xfId="4180"/>
    <cellStyle name="Normal 169 3" xfId="3251"/>
    <cellStyle name="Normal 17" xfId="76"/>
    <cellStyle name="Normal 17 10" xfId="6746"/>
    <cellStyle name="Normal 17 11" xfId="7246"/>
    <cellStyle name="Normal 17 2" xfId="1019"/>
    <cellStyle name="Normal 17 2 2" xfId="2211"/>
    <cellStyle name="Normal 17 2 2 2" xfId="2212"/>
    <cellStyle name="Normal 17 2 2 2 2" xfId="3019"/>
    <cellStyle name="Normal 17 2 2 2 2 2" xfId="5198"/>
    <cellStyle name="Normal 17 2 2 2 3" xfId="5197"/>
    <cellStyle name="Normal 17 2 2 2 4" xfId="6645"/>
    <cellStyle name="Normal 17 2 2 2 5" xfId="7147"/>
    <cellStyle name="Normal 17 2 2 2 6" xfId="7647"/>
    <cellStyle name="Normal 17 2 2 3" xfId="2801"/>
    <cellStyle name="Normal 17 2 2 3 2" xfId="5199"/>
    <cellStyle name="Normal 17 2 2 4" xfId="5196"/>
    <cellStyle name="Normal 17 2 2 5" xfId="6428"/>
    <cellStyle name="Normal 17 2 2 6" xfId="6930"/>
    <cellStyle name="Normal 17 2 2 7" xfId="7430"/>
    <cellStyle name="Normal 17 2 3" xfId="2213"/>
    <cellStyle name="Normal 17 2 3 2" xfId="2851"/>
    <cellStyle name="Normal 17 2 3 2 2" xfId="5201"/>
    <cellStyle name="Normal 17 2 3 3" xfId="5200"/>
    <cellStyle name="Normal 17 2 3 4" xfId="6478"/>
    <cellStyle name="Normal 17 2 3 5" xfId="6980"/>
    <cellStyle name="Normal 17 2 3 6" xfId="7480"/>
    <cellStyle name="Normal 17 2 4" xfId="2214"/>
    <cellStyle name="Normal 17 2 4 2" xfId="2936"/>
    <cellStyle name="Normal 17 2 4 2 2" xfId="5203"/>
    <cellStyle name="Normal 17 2 4 3" xfId="5202"/>
    <cellStyle name="Normal 17 2 4 4" xfId="6562"/>
    <cellStyle name="Normal 17 2 4 5" xfId="7064"/>
    <cellStyle name="Normal 17 2 4 6" xfId="7564"/>
    <cellStyle name="Normal 17 2 5" xfId="2215"/>
    <cellStyle name="Normal 17 2 5 2" xfId="4182"/>
    <cellStyle name="Normal 17 2 5 3" xfId="3253"/>
    <cellStyle name="Normal 17 2 6" xfId="2625"/>
    <cellStyle name="Normal 17 2 6 2" xfId="5204"/>
    <cellStyle name="Normal 17 2 7" xfId="6255"/>
    <cellStyle name="Normal 17 2 8" xfId="6757"/>
    <cellStyle name="Normal 17 2 9" xfId="7257"/>
    <cellStyle name="Normal 17 3" xfId="1018"/>
    <cellStyle name="Normal 17 3 2" xfId="2216"/>
    <cellStyle name="Normal 17 3 2 2" xfId="2973"/>
    <cellStyle name="Normal 17 3 2 2 2" xfId="5206"/>
    <cellStyle name="Normal 17 3 2 3" xfId="5205"/>
    <cellStyle name="Normal 17 3 2 4" xfId="6599"/>
    <cellStyle name="Normal 17 3 2 5" xfId="7101"/>
    <cellStyle name="Normal 17 3 2 6" xfId="7601"/>
    <cellStyle name="Normal 17 3 3" xfId="2217"/>
    <cellStyle name="Normal 17 3 3 2" xfId="4181"/>
    <cellStyle name="Normal 17 3 3 3" xfId="3252"/>
    <cellStyle name="Normal 17 3 4" xfId="2663"/>
    <cellStyle name="Normal 17 3 4 2" xfId="5207"/>
    <cellStyle name="Normal 17 3 5" xfId="6292"/>
    <cellStyle name="Normal 17 3 6" xfId="6794"/>
    <cellStyle name="Normal 17 3 7" xfId="7294"/>
    <cellStyle name="Normal 17 4" xfId="2218"/>
    <cellStyle name="Normal 17 4 2" xfId="2800"/>
    <cellStyle name="Normal 17 4 2 2" xfId="5209"/>
    <cellStyle name="Normal 17 4 3" xfId="5208"/>
    <cellStyle name="Normal 17 4 4" xfId="6427"/>
    <cellStyle name="Normal 17 4 5" xfId="6929"/>
    <cellStyle name="Normal 17 4 6" xfId="7429"/>
    <cellStyle name="Normal 17 5" xfId="2219"/>
    <cellStyle name="Normal 17 5 2" xfId="2850"/>
    <cellStyle name="Normal 17 5 2 2" xfId="5211"/>
    <cellStyle name="Normal 17 5 3" xfId="5210"/>
    <cellStyle name="Normal 17 5 4" xfId="6477"/>
    <cellStyle name="Normal 17 5 5" xfId="6979"/>
    <cellStyle name="Normal 17 5 6" xfId="7479"/>
    <cellStyle name="Normal 17 6" xfId="2220"/>
    <cellStyle name="Normal 17 6 2" xfId="2925"/>
    <cellStyle name="Normal 17 6 2 2" xfId="5213"/>
    <cellStyle name="Normal 17 6 3" xfId="5212"/>
    <cellStyle name="Normal 17 6 4" xfId="6551"/>
    <cellStyle name="Normal 17 6 5" xfId="7053"/>
    <cellStyle name="Normal 17 6 6" xfId="7553"/>
    <cellStyle name="Normal 17 7" xfId="2614"/>
    <cellStyle name="Normal 17 7 2" xfId="5214"/>
    <cellStyle name="Normal 17 8" xfId="5195"/>
    <cellStyle name="Normal 17 9" xfId="6244"/>
    <cellStyle name="Normal 170" xfId="1020"/>
    <cellStyle name="Normal 170 2" xfId="4183"/>
    <cellStyle name="Normal 170 3" xfId="3254"/>
    <cellStyle name="Normal 171" xfId="1021"/>
    <cellStyle name="Normal 171 2" xfId="4184"/>
    <cellStyle name="Normal 171 3" xfId="3255"/>
    <cellStyle name="Normal 172" xfId="1022"/>
    <cellStyle name="Normal 172 2" xfId="4185"/>
    <cellStyle name="Normal 172 3" xfId="3256"/>
    <cellStyle name="Normal 173" xfId="1023"/>
    <cellStyle name="Normal 173 2" xfId="4186"/>
    <cellStyle name="Normal 173 3" xfId="3257"/>
    <cellStyle name="Normal 174" xfId="1024"/>
    <cellStyle name="Normal 174 2" xfId="4187"/>
    <cellStyle name="Normal 174 3" xfId="3258"/>
    <cellStyle name="Normal 175" xfId="1025"/>
    <cellStyle name="Normal 175 2" xfId="4188"/>
    <cellStyle name="Normal 175 3" xfId="3259"/>
    <cellStyle name="Normal 176" xfId="1026"/>
    <cellStyle name="Normal 176 2" xfId="4189"/>
    <cellStyle name="Normal 176 3" xfId="3260"/>
    <cellStyle name="Normal 177" xfId="1027"/>
    <cellStyle name="Normal 177 2" xfId="4190"/>
    <cellStyle name="Normal 177 3" xfId="3261"/>
    <cellStyle name="Normal 178" xfId="1028"/>
    <cellStyle name="Normal 178 2" xfId="4191"/>
    <cellStyle name="Normal 178 3" xfId="3262"/>
    <cellStyle name="Normal 179" xfId="1029"/>
    <cellStyle name="Normal 179 2" xfId="4192"/>
    <cellStyle name="Normal 179 3" xfId="3263"/>
    <cellStyle name="Normal 18" xfId="77"/>
    <cellStyle name="Normal 18 10" xfId="6747"/>
    <cellStyle name="Normal 18 11" xfId="7247"/>
    <cellStyle name="Normal 18 2" xfId="1030"/>
    <cellStyle name="Normal 18 2 10" xfId="7258"/>
    <cellStyle name="Normal 18 2 2" xfId="2221"/>
    <cellStyle name="Normal 18 2 2 2" xfId="2222"/>
    <cellStyle name="Normal 18 2 2 2 2" xfId="2990"/>
    <cellStyle name="Normal 18 2 2 2 2 2" xfId="5241"/>
    <cellStyle name="Normal 18 2 2 2 3" xfId="5240"/>
    <cellStyle name="Normal 18 2 2 2 4" xfId="6616"/>
    <cellStyle name="Normal 18 2 2 2 5" xfId="7118"/>
    <cellStyle name="Normal 18 2 2 2 6" xfId="7618"/>
    <cellStyle name="Normal 18 2 2 3" xfId="2701"/>
    <cellStyle name="Normal 18 2 2 3 2" xfId="5242"/>
    <cellStyle name="Normal 18 2 2 4" xfId="5239"/>
    <cellStyle name="Normal 18 2 2 5" xfId="6329"/>
    <cellStyle name="Normal 18 2 2 6" xfId="6831"/>
    <cellStyle name="Normal 18 2 2 7" xfId="7331"/>
    <cellStyle name="Normal 18 2 3" xfId="2223"/>
    <cellStyle name="Normal 18 2 3 2" xfId="2803"/>
    <cellStyle name="Normal 18 2 3 2 2" xfId="5244"/>
    <cellStyle name="Normal 18 2 3 3" xfId="5243"/>
    <cellStyle name="Normal 18 2 3 4" xfId="6430"/>
    <cellStyle name="Normal 18 2 3 5" xfId="6932"/>
    <cellStyle name="Normal 18 2 3 6" xfId="7432"/>
    <cellStyle name="Normal 18 2 4" xfId="2224"/>
    <cellStyle name="Normal 18 2 4 2" xfId="2853"/>
    <cellStyle name="Normal 18 2 4 2 2" xfId="5246"/>
    <cellStyle name="Normal 18 2 4 3" xfId="5245"/>
    <cellStyle name="Normal 18 2 4 4" xfId="6480"/>
    <cellStyle name="Normal 18 2 4 5" xfId="6982"/>
    <cellStyle name="Normal 18 2 4 6" xfId="7482"/>
    <cellStyle name="Normal 18 2 5" xfId="2225"/>
    <cellStyle name="Normal 18 2 5 2" xfId="2937"/>
    <cellStyle name="Normal 18 2 5 2 2" xfId="5248"/>
    <cellStyle name="Normal 18 2 5 3" xfId="5247"/>
    <cellStyle name="Normal 18 2 5 4" xfId="6563"/>
    <cellStyle name="Normal 18 2 5 5" xfId="7065"/>
    <cellStyle name="Normal 18 2 5 6" xfId="7565"/>
    <cellStyle name="Normal 18 2 6" xfId="2226"/>
    <cellStyle name="Normal 18 2 6 2" xfId="4193"/>
    <cellStyle name="Normal 18 2 6 3" xfId="3264"/>
    <cellStyle name="Normal 18 2 7" xfId="2626"/>
    <cellStyle name="Normal 18 2 7 2" xfId="5251"/>
    <cellStyle name="Normal 18 2 8" xfId="6256"/>
    <cellStyle name="Normal 18 2 9" xfId="6758"/>
    <cellStyle name="Normal 18 3" xfId="2227"/>
    <cellStyle name="Normal 18 3 2" xfId="2228"/>
    <cellStyle name="Normal 18 3 2 2" xfId="2974"/>
    <cellStyle name="Normal 18 3 2 2 2" xfId="5254"/>
    <cellStyle name="Normal 18 3 2 3" xfId="5253"/>
    <cellStyle name="Normal 18 3 2 4" xfId="6600"/>
    <cellStyle name="Normal 18 3 2 5" xfId="7102"/>
    <cellStyle name="Normal 18 3 2 6" xfId="7602"/>
    <cellStyle name="Normal 18 3 3" xfId="2664"/>
    <cellStyle name="Normal 18 3 3 2" xfId="5255"/>
    <cellStyle name="Normal 18 3 4" xfId="5252"/>
    <cellStyle name="Normal 18 3 5" xfId="6293"/>
    <cellStyle name="Normal 18 3 6" xfId="6795"/>
    <cellStyle name="Normal 18 3 7" xfId="7295"/>
    <cellStyle name="Normal 18 4" xfId="2229"/>
    <cellStyle name="Normal 18 4 2" xfId="2802"/>
    <cellStyle name="Normal 18 4 2 2" xfId="5257"/>
    <cellStyle name="Normal 18 4 3" xfId="5256"/>
    <cellStyle name="Normal 18 4 4" xfId="6429"/>
    <cellStyle name="Normal 18 4 5" xfId="6931"/>
    <cellStyle name="Normal 18 4 6" xfId="7431"/>
    <cellStyle name="Normal 18 5" xfId="2230"/>
    <cellStyle name="Normal 18 5 2" xfId="2852"/>
    <cellStyle name="Normal 18 5 2 2" xfId="5259"/>
    <cellStyle name="Normal 18 5 3" xfId="5258"/>
    <cellStyle name="Normal 18 5 4" xfId="6479"/>
    <cellStyle name="Normal 18 5 5" xfId="6981"/>
    <cellStyle name="Normal 18 5 6" xfId="7481"/>
    <cellStyle name="Normal 18 6" xfId="2231"/>
    <cellStyle name="Normal 18 6 2" xfId="2926"/>
    <cellStyle name="Normal 18 6 2 2" xfId="5261"/>
    <cellStyle name="Normal 18 6 3" xfId="5260"/>
    <cellStyle name="Normal 18 6 4" xfId="6552"/>
    <cellStyle name="Normal 18 6 5" xfId="7054"/>
    <cellStyle name="Normal 18 6 6" xfId="7554"/>
    <cellStyle name="Normal 18 7" xfId="2615"/>
    <cellStyle name="Normal 18 7 2" xfId="5262"/>
    <cellStyle name="Normal 18 8" xfId="5237"/>
    <cellStyle name="Normal 18 9" xfId="6245"/>
    <cellStyle name="Normal 180" xfId="1031"/>
    <cellStyle name="Normal 180 2" xfId="4194"/>
    <cellStyle name="Normal 180 3" xfId="3265"/>
    <cellStyle name="Normal 181" xfId="1032"/>
    <cellStyle name="Normal 181 2" xfId="4195"/>
    <cellStyle name="Normal 181 3" xfId="3266"/>
    <cellStyle name="Normal 182" xfId="1033"/>
    <cellStyle name="Normal 182 2" xfId="4196"/>
    <cellStyle name="Normal 182 3" xfId="3267"/>
    <cellStyle name="Normal 183" xfId="1034"/>
    <cellStyle name="Normal 183 2" xfId="4197"/>
    <cellStyle name="Normal 183 3" xfId="3268"/>
    <cellStyle name="Normal 184" xfId="1035"/>
    <cellStyle name="Normal 184 2" xfId="1036"/>
    <cellStyle name="Normal 184 2 2" xfId="4198"/>
    <cellStyle name="Normal 184 2 3" xfId="3269"/>
    <cellStyle name="Normal 184 3" xfId="3087"/>
    <cellStyle name="Normal 184 3 2" xfId="5277"/>
    <cellStyle name="Normal 184 4" xfId="5273"/>
    <cellStyle name="Normal 184 5" xfId="6713"/>
    <cellStyle name="Normal 184 6" xfId="7215"/>
    <cellStyle name="Normal 184 7" xfId="7715"/>
    <cellStyle name="Normal 185" xfId="1037"/>
    <cellStyle name="Normal 185 2" xfId="4199"/>
    <cellStyle name="Normal 185 3" xfId="3270"/>
    <cellStyle name="Normal 186" xfId="1038"/>
    <cellStyle name="Normal 187" xfId="1039"/>
    <cellStyle name="Normal 188" xfId="1040"/>
    <cellStyle name="Normal 189" xfId="1041"/>
    <cellStyle name="Normal 19" xfId="63"/>
    <cellStyle name="Normal 19 2" xfId="1042"/>
    <cellStyle name="Normal 19 2 2" xfId="2232"/>
    <cellStyle name="Normal 19 2 2 2" xfId="3020"/>
    <cellStyle name="Normal 19 2 2 2 2" xfId="5288"/>
    <cellStyle name="Normal 19 2 2 3" xfId="5287"/>
    <cellStyle name="Normal 19 2 2 4" xfId="6646"/>
    <cellStyle name="Normal 19 2 2 5" xfId="7148"/>
    <cellStyle name="Normal 19 2 2 6" xfId="7648"/>
    <cellStyle name="Normal 19 2 3" xfId="2233"/>
    <cellStyle name="Normal 19 2 3 2" xfId="4200"/>
    <cellStyle name="Normal 19 2 3 3" xfId="3271"/>
    <cellStyle name="Normal 19 2 4" xfId="2804"/>
    <cellStyle name="Normal 19 2 4 2" xfId="5292"/>
    <cellStyle name="Normal 19 2 5" xfId="6431"/>
    <cellStyle name="Normal 19 2 6" xfId="6933"/>
    <cellStyle name="Normal 19 2 7" xfId="7433"/>
    <cellStyle name="Normal 19 3" xfId="2234"/>
    <cellStyle name="Normal 19 3 2" xfId="2854"/>
    <cellStyle name="Normal 19 3 2 2" xfId="5294"/>
    <cellStyle name="Normal 19 3 3" xfId="5293"/>
    <cellStyle name="Normal 19 3 4" xfId="6481"/>
    <cellStyle name="Normal 19 3 5" xfId="6983"/>
    <cellStyle name="Normal 19 3 6" xfId="7483"/>
    <cellStyle name="Normal 19 4" xfId="2235"/>
    <cellStyle name="Normal 19 4 2" xfId="2929"/>
    <cellStyle name="Normal 19 4 2 2" xfId="5296"/>
    <cellStyle name="Normal 19 4 3" xfId="5295"/>
    <cellStyle name="Normal 19 4 4" xfId="6555"/>
    <cellStyle name="Normal 19 4 5" xfId="7057"/>
    <cellStyle name="Normal 19 4 6" xfId="7557"/>
    <cellStyle name="Normal 19 5" xfId="2618"/>
    <cellStyle name="Normal 19 5 2" xfId="5297"/>
    <cellStyle name="Normal 19 6" xfId="5285"/>
    <cellStyle name="Normal 19 7" xfId="6248"/>
    <cellStyle name="Normal 19 8" xfId="6750"/>
    <cellStyle name="Normal 19 9" xfId="7250"/>
    <cellStyle name="Normal 190" xfId="1043"/>
    <cellStyle name="Normal 191" xfId="1044"/>
    <cellStyle name="Normal 192" xfId="1045"/>
    <cellStyle name="Normal 193" xfId="1046"/>
    <cellStyle name="Normal 194" xfId="1047"/>
    <cellStyle name="Normal 195" xfId="1048"/>
    <cellStyle name="Normal 196" xfId="1049"/>
    <cellStyle name="Normal 197" xfId="1050"/>
    <cellStyle name="Normal 198" xfId="1051"/>
    <cellStyle name="Normal 199" xfId="1052"/>
    <cellStyle name="Normal 2" xfId="5"/>
    <cellStyle name="Normal 2 10" xfId="27"/>
    <cellStyle name="Normal 2 10 2" xfId="3107"/>
    <cellStyle name="Normal 2 11" xfId="1054"/>
    <cellStyle name="Normal 2 11 2" xfId="4201"/>
    <cellStyle name="Normal 2 11 3" xfId="3272"/>
    <cellStyle name="Normal 2 12" xfId="1055"/>
    <cellStyle name="Normal 2 12 2" xfId="4202"/>
    <cellStyle name="Normal 2 12 3" xfId="3273"/>
    <cellStyle name="Normal 2 13" xfId="1056"/>
    <cellStyle name="Normal 2 13 2" xfId="4203"/>
    <cellStyle name="Normal 2 13 3" xfId="3274"/>
    <cellStyle name="Normal 2 14" xfId="1057"/>
    <cellStyle name="Normal 2 14 2" xfId="4204"/>
    <cellStyle name="Normal 2 14 3" xfId="3275"/>
    <cellStyle name="Normal 2 15" xfId="1058"/>
    <cellStyle name="Normal 2 15 2" xfId="4205"/>
    <cellStyle name="Normal 2 15 3" xfId="3276"/>
    <cellStyle name="Normal 2 16" xfId="1059"/>
    <cellStyle name="Normal 2 16 2" xfId="4206"/>
    <cellStyle name="Normal 2 16 3" xfId="3277"/>
    <cellStyle name="Normal 2 17" xfId="1060"/>
    <cellStyle name="Normal 2 17 2" xfId="4207"/>
    <cellStyle name="Normal 2 17 3" xfId="3278"/>
    <cellStyle name="Normal 2 18" xfId="1061"/>
    <cellStyle name="Normal 2 18 2" xfId="3088"/>
    <cellStyle name="Normal 2 18 2 2" xfId="5314"/>
    <cellStyle name="Normal 2 18 3" xfId="5313"/>
    <cellStyle name="Normal 2 18 4" xfId="6714"/>
    <cellStyle name="Normal 2 18 5" xfId="7216"/>
    <cellStyle name="Normal 2 18 6" xfId="7716"/>
    <cellStyle name="Normal 2 19" xfId="1062"/>
    <cellStyle name="Normal 2 2" xfId="14"/>
    <cellStyle name="Normal 2 2 10" xfId="1064"/>
    <cellStyle name="Normal 2 2 11" xfId="1065"/>
    <cellStyle name="Normal 2 2 12" xfId="1066"/>
    <cellStyle name="Normal 2 2 13" xfId="1067"/>
    <cellStyle name="Normal 2 2 14" xfId="1068"/>
    <cellStyle name="Normal 2 2 15" xfId="1069"/>
    <cellStyle name="Normal 2 2 16" xfId="1063"/>
    <cellStyle name="Normal 2 2 16 2" xfId="3089"/>
    <cellStyle name="Normal 2 2 16 2 2" xfId="5316"/>
    <cellStyle name="Normal 2 2 16 3" xfId="5315"/>
    <cellStyle name="Normal 2 2 16 4" xfId="6715"/>
    <cellStyle name="Normal 2 2 16 5" xfId="7217"/>
    <cellStyle name="Normal 2 2 16 6" xfId="7717"/>
    <cellStyle name="Normal 2 2 2" xfId="79"/>
    <cellStyle name="Normal 2 2 2 10" xfId="1070"/>
    <cellStyle name="Normal 2 2 2 11" xfId="1071"/>
    <cellStyle name="Normal 2 2 2 12" xfId="1072"/>
    <cellStyle name="Normal 2 2 2 2" xfId="80"/>
    <cellStyle name="Normal 2 2 2 2 2" xfId="131"/>
    <cellStyle name="Normal 2 2 2 2 2 2" xfId="1074"/>
    <cellStyle name="Normal 2 2 2 2 2 3" xfId="2887"/>
    <cellStyle name="Normal 2 2 2 2 2 3 2" xfId="5318"/>
    <cellStyle name="Normal 2 2 2 2 2 4" xfId="5317"/>
    <cellStyle name="Normal 2 2 2 2 2 5" xfId="6514"/>
    <cellStyle name="Normal 2 2 2 2 2 6" xfId="7016"/>
    <cellStyle name="Normal 2 2 2 2 2 7" xfId="7516"/>
    <cellStyle name="Normal 2 2 2 2 3" xfId="1073"/>
    <cellStyle name="Normal 2 2 2 3" xfId="132"/>
    <cellStyle name="Normal 2 2 2 3 2" xfId="133"/>
    <cellStyle name="Normal 2 2 2 3 2 2" xfId="2902"/>
    <cellStyle name="Normal 2 2 2 3 2 2 2" xfId="5321"/>
    <cellStyle name="Normal 2 2 2 3 2 3" xfId="5320"/>
    <cellStyle name="Normal 2 2 2 3 2 4" xfId="6528"/>
    <cellStyle name="Normal 2 2 2 3 2 5" xfId="7030"/>
    <cellStyle name="Normal 2 2 2 3 2 6" xfId="7530"/>
    <cellStyle name="Normal 2 2 2 3 3" xfId="1075"/>
    <cellStyle name="Normal 2 2 2 3 4" xfId="3024"/>
    <cellStyle name="Normal 2 2 2 3 4 2" xfId="5322"/>
    <cellStyle name="Normal 2 2 2 3 5" xfId="5319"/>
    <cellStyle name="Normal 2 2 2 3 6" xfId="6650"/>
    <cellStyle name="Normal 2 2 2 3 7" xfId="7152"/>
    <cellStyle name="Normal 2 2 2 3 8" xfId="7652"/>
    <cellStyle name="Normal 2 2 2 4" xfId="134"/>
    <cellStyle name="Normal 2 2 2 4 2" xfId="1076"/>
    <cellStyle name="Normal 2 2 2 4 3" xfId="3022"/>
    <cellStyle name="Normal 2 2 2 4 3 2" xfId="5324"/>
    <cellStyle name="Normal 2 2 2 4 4" xfId="5323"/>
    <cellStyle name="Normal 2 2 2 4 5" xfId="6648"/>
    <cellStyle name="Normal 2 2 2 4 6" xfId="7150"/>
    <cellStyle name="Normal 2 2 2 4 7" xfId="7650"/>
    <cellStyle name="Normal 2 2 2 5" xfId="1077"/>
    <cellStyle name="Normal 2 2 2 6" xfId="1078"/>
    <cellStyle name="Normal 2 2 2 7" xfId="1079"/>
    <cellStyle name="Normal 2 2 2 8" xfId="1080"/>
    <cellStyle name="Normal 2 2 2 9" xfId="1081"/>
    <cellStyle name="Normal 2 2 3" xfId="78"/>
    <cellStyle name="Normal 2 2 3 2" xfId="135"/>
    <cellStyle name="Normal 2 2 3 2 2" xfId="136"/>
    <cellStyle name="Normal 2 2 3 2 2 2" xfId="2879"/>
    <cellStyle name="Normal 2 2 3 2 2 2 2" xfId="5327"/>
    <cellStyle name="Normal 2 2 3 2 2 3" xfId="5326"/>
    <cellStyle name="Normal 2 2 3 2 2 4" xfId="6506"/>
    <cellStyle name="Normal 2 2 3 2 2 5" xfId="7008"/>
    <cellStyle name="Normal 2 2 3 2 2 6" xfId="7508"/>
    <cellStyle name="Normal 2 2 3 2 3" xfId="137"/>
    <cellStyle name="Normal 2 2 3 2 3 2" xfId="2892"/>
    <cellStyle name="Normal 2 2 3 2 3 2 2" xfId="5329"/>
    <cellStyle name="Normal 2 2 3 2 3 3" xfId="5328"/>
    <cellStyle name="Normal 2 2 3 2 3 4" xfId="6519"/>
    <cellStyle name="Normal 2 2 3 2 3 5" xfId="7021"/>
    <cellStyle name="Normal 2 2 3 2 3 6" xfId="7521"/>
    <cellStyle name="Normal 2 2 3 2 4" xfId="3030"/>
    <cellStyle name="Normal 2 2 3 2 4 2" xfId="5330"/>
    <cellStyle name="Normal 2 2 3 2 5" xfId="5325"/>
    <cellStyle name="Normal 2 2 3 2 6" xfId="6656"/>
    <cellStyle name="Normal 2 2 3 2 7" xfId="7158"/>
    <cellStyle name="Normal 2 2 3 2 8" xfId="7658"/>
    <cellStyle name="Normal 2 2 3 3" xfId="138"/>
    <cellStyle name="Normal 2 2 3 3 2" xfId="3051"/>
    <cellStyle name="Normal 2 2 3 3 2 2" xfId="5332"/>
    <cellStyle name="Normal 2 2 3 3 3" xfId="5331"/>
    <cellStyle name="Normal 2 2 3 3 4" xfId="6677"/>
    <cellStyle name="Normal 2 2 3 3 5" xfId="7179"/>
    <cellStyle name="Normal 2 2 3 3 6" xfId="7679"/>
    <cellStyle name="Normal 2 2 3 4" xfId="139"/>
    <cellStyle name="Normal 2 2 3 4 2" xfId="3042"/>
    <cellStyle name="Normal 2 2 3 4 2 2" xfId="5334"/>
    <cellStyle name="Normal 2 2 3 4 3" xfId="5333"/>
    <cellStyle name="Normal 2 2 3 4 4" xfId="6668"/>
    <cellStyle name="Normal 2 2 3 4 5" xfId="7170"/>
    <cellStyle name="Normal 2 2 3 4 6" xfId="7670"/>
    <cellStyle name="Normal 2 2 3 5" xfId="1082"/>
    <cellStyle name="Normal 2 2 4" xfId="140"/>
    <cellStyle name="Normal 2 2 4 2" xfId="141"/>
    <cellStyle name="Normal 2 2 4 2 2" xfId="3052"/>
    <cellStyle name="Normal 2 2 4 2 2 2" xfId="5337"/>
    <cellStyle name="Normal 2 2 4 2 3" xfId="5336"/>
    <cellStyle name="Normal 2 2 4 2 4" xfId="6678"/>
    <cellStyle name="Normal 2 2 4 2 5" xfId="7180"/>
    <cellStyle name="Normal 2 2 4 2 6" xfId="7680"/>
    <cellStyle name="Normal 2 2 4 3" xfId="1083"/>
    <cellStyle name="Normal 2 2 4 4" xfId="2907"/>
    <cellStyle name="Normal 2 2 4 4 2" xfId="5338"/>
    <cellStyle name="Normal 2 2 4 5" xfId="5335"/>
    <cellStyle name="Normal 2 2 4 6" xfId="6533"/>
    <cellStyle name="Normal 2 2 4 7" xfId="7035"/>
    <cellStyle name="Normal 2 2 4 8" xfId="7535"/>
    <cellStyle name="Normal 2 2 5" xfId="142"/>
    <cellStyle name="Normal 2 2 5 2" xfId="143"/>
    <cellStyle name="Normal 2 2 5 2 2" xfId="1085"/>
    <cellStyle name="Normal 2 2 5 2 3" xfId="2904"/>
    <cellStyle name="Normal 2 2 5 2 3 2" xfId="5341"/>
    <cellStyle name="Normal 2 2 5 2 4" xfId="5340"/>
    <cellStyle name="Normal 2 2 5 2 5" xfId="6530"/>
    <cellStyle name="Normal 2 2 5 2 6" xfId="7032"/>
    <cellStyle name="Normal 2 2 5 2 7" xfId="7532"/>
    <cellStyle name="Normal 2 2 5 3" xfId="1084"/>
    <cellStyle name="Normal 2 2 5 4" xfId="3043"/>
    <cellStyle name="Normal 2 2 5 4 2" xfId="5342"/>
    <cellStyle name="Normal 2 2 5 5" xfId="5339"/>
    <cellStyle name="Normal 2 2 5 6" xfId="6669"/>
    <cellStyle name="Normal 2 2 5 7" xfId="7171"/>
    <cellStyle name="Normal 2 2 5 8" xfId="7671"/>
    <cellStyle name="Normal 2 2 6" xfId="144"/>
    <cellStyle name="Normal 2 2 6 2" xfId="1086"/>
    <cellStyle name="Normal 2 2 6 3" xfId="2895"/>
    <cellStyle name="Normal 2 2 6 3 2" xfId="5344"/>
    <cellStyle name="Normal 2 2 6 4" xfId="5343"/>
    <cellStyle name="Normal 2 2 6 5" xfId="6522"/>
    <cellStyle name="Normal 2 2 6 6" xfId="7024"/>
    <cellStyle name="Normal 2 2 6 7" xfId="7524"/>
    <cellStyle name="Normal 2 2 7" xfId="145"/>
    <cellStyle name="Normal 2 2 7 2" xfId="1087"/>
    <cellStyle name="Normal 2 2 7 3" xfId="4086"/>
    <cellStyle name="Normal 2 2 7 4" xfId="3157"/>
    <cellStyle name="Normal 2 2 8" xfId="1088"/>
    <cellStyle name="Normal 2 2 9" xfId="1089"/>
    <cellStyle name="Normal 2 20" xfId="1053"/>
    <cellStyle name="Normal 2 21" xfId="2081"/>
    <cellStyle name="Normal 2 3" xfId="28"/>
    <cellStyle name="Normal 2 3 10" xfId="1090"/>
    <cellStyle name="Normal 2 3 11" xfId="1091"/>
    <cellStyle name="Normal 2 3 12" xfId="1092"/>
    <cellStyle name="Normal 2 3 2" xfId="146"/>
    <cellStyle name="Normal 2 3 2 2" xfId="147"/>
    <cellStyle name="Normal 2 3 2 2 2" xfId="1094"/>
    <cellStyle name="Normal 2 3 2 2 3" xfId="2998"/>
    <cellStyle name="Normal 2 3 2 2 3 2" xfId="5347"/>
    <cellStyle name="Normal 2 3 2 2 4" xfId="5346"/>
    <cellStyle name="Normal 2 3 2 2 5" xfId="6624"/>
    <cellStyle name="Normal 2 3 2 2 6" xfId="7126"/>
    <cellStyle name="Normal 2 3 2 2 7" xfId="7626"/>
    <cellStyle name="Normal 2 3 2 3" xfId="1093"/>
    <cellStyle name="Normal 2 3 2 3 2" xfId="4208"/>
    <cellStyle name="Normal 2 3 2 3 3" xfId="3279"/>
    <cellStyle name="Normal 2 3 2 4" xfId="2997"/>
    <cellStyle name="Normal 2 3 2 4 2" xfId="5348"/>
    <cellStyle name="Normal 2 3 2 5" xfId="5345"/>
    <cellStyle name="Normal 2 3 2 6" xfId="6623"/>
    <cellStyle name="Normal 2 3 2 7" xfId="7125"/>
    <cellStyle name="Normal 2 3 2 8" xfId="7625"/>
    <cellStyle name="Normal 2 3 3" xfId="148"/>
    <cellStyle name="Normal 2 3 3 2" xfId="149"/>
    <cellStyle name="Normal 2 3 3 2 2" xfId="2999"/>
    <cellStyle name="Normal 2 3 3 2 2 2" xfId="5351"/>
    <cellStyle name="Normal 2 3 3 2 3" xfId="5350"/>
    <cellStyle name="Normal 2 3 3 2 4" xfId="6625"/>
    <cellStyle name="Normal 2 3 3 2 5" xfId="7127"/>
    <cellStyle name="Normal 2 3 3 2 6" xfId="7627"/>
    <cellStyle name="Normal 2 3 3 3" xfId="1095"/>
    <cellStyle name="Normal 2 3 3 4" xfId="2883"/>
    <cellStyle name="Normal 2 3 3 4 2" xfId="5352"/>
    <cellStyle name="Normal 2 3 3 5" xfId="5349"/>
    <cellStyle name="Normal 2 3 3 6" xfId="6510"/>
    <cellStyle name="Normal 2 3 3 7" xfId="7012"/>
    <cellStyle name="Normal 2 3 3 8" xfId="7512"/>
    <cellStyle name="Normal 2 3 4" xfId="150"/>
    <cellStyle name="Normal 2 3 4 2" xfId="1096"/>
    <cellStyle name="Normal 2 3 4 3" xfId="3016"/>
    <cellStyle name="Normal 2 3 4 3 2" xfId="5354"/>
    <cellStyle name="Normal 2 3 4 4" xfId="5353"/>
    <cellStyle name="Normal 2 3 4 5" xfId="6642"/>
    <cellStyle name="Normal 2 3 4 6" xfId="7144"/>
    <cellStyle name="Normal 2 3 4 7" xfId="7644"/>
    <cellStyle name="Normal 2 3 5" xfId="151"/>
    <cellStyle name="Normal 2 3 5 2" xfId="1097"/>
    <cellStyle name="Normal 2 3 5 3" xfId="3026"/>
    <cellStyle name="Normal 2 3 5 3 2" xfId="5356"/>
    <cellStyle name="Normal 2 3 5 4" xfId="5355"/>
    <cellStyle name="Normal 2 3 5 5" xfId="6652"/>
    <cellStyle name="Normal 2 3 5 6" xfId="7154"/>
    <cellStyle name="Normal 2 3 5 7" xfId="7654"/>
    <cellStyle name="Normal 2 3 6" xfId="1098"/>
    <cellStyle name="Normal 2 3 7" xfId="1099"/>
    <cellStyle name="Normal 2 3 8" xfId="1100"/>
    <cellStyle name="Normal 2 3 9" xfId="1101"/>
    <cellStyle name="Normal 2 4" xfId="29"/>
    <cellStyle name="Normal 2 4 2" xfId="152"/>
    <cellStyle name="Normal 2 4 2 2" xfId="153"/>
    <cellStyle name="Normal 2 4 2 2 2" xfId="2889"/>
    <cellStyle name="Normal 2 4 2 2 2 2" xfId="5359"/>
    <cellStyle name="Normal 2 4 2 2 3" xfId="5358"/>
    <cellStyle name="Normal 2 4 2 2 4" xfId="6516"/>
    <cellStyle name="Normal 2 4 2 2 5" xfId="7018"/>
    <cellStyle name="Normal 2 4 2 2 6" xfId="7518"/>
    <cellStyle name="Normal 2 4 2 3" xfId="2896"/>
    <cellStyle name="Normal 2 4 2 3 2" xfId="5360"/>
    <cellStyle name="Normal 2 4 2 4" xfId="5357"/>
    <cellStyle name="Normal 2 4 2 5" xfId="6523"/>
    <cellStyle name="Normal 2 4 2 6" xfId="7025"/>
    <cellStyle name="Normal 2 4 2 7" xfId="7525"/>
    <cellStyle name="Normal 2 4 3" xfId="154"/>
    <cellStyle name="Normal 2 4 3 2" xfId="155"/>
    <cellStyle name="Normal 2 4 3 2 2" xfId="2888"/>
    <cellStyle name="Normal 2 4 3 2 2 2" xfId="5363"/>
    <cellStyle name="Normal 2 4 3 2 3" xfId="5362"/>
    <cellStyle name="Normal 2 4 3 2 4" xfId="6515"/>
    <cellStyle name="Normal 2 4 3 2 5" xfId="7017"/>
    <cellStyle name="Normal 2 4 3 2 6" xfId="7517"/>
    <cellStyle name="Normal 2 4 3 3" xfId="2909"/>
    <cellStyle name="Normal 2 4 3 3 2" xfId="5364"/>
    <cellStyle name="Normal 2 4 3 4" xfId="5361"/>
    <cellStyle name="Normal 2 4 3 5" xfId="6535"/>
    <cellStyle name="Normal 2 4 3 6" xfId="7037"/>
    <cellStyle name="Normal 2 4 3 7" xfId="7537"/>
    <cellStyle name="Normal 2 4 4" xfId="156"/>
    <cellStyle name="Normal 2 4 4 2" xfId="157"/>
    <cellStyle name="Normal 2 4 4 2 2" xfId="3047"/>
    <cellStyle name="Normal 2 4 4 2 2 2" xfId="5367"/>
    <cellStyle name="Normal 2 4 4 2 3" xfId="5366"/>
    <cellStyle name="Normal 2 4 4 2 4" xfId="6673"/>
    <cellStyle name="Normal 2 4 4 2 5" xfId="7175"/>
    <cellStyle name="Normal 2 4 4 2 6" xfId="7675"/>
    <cellStyle name="Normal 2 4 4 3" xfId="3001"/>
    <cellStyle name="Normal 2 4 4 3 2" xfId="5368"/>
    <cellStyle name="Normal 2 4 4 4" xfId="5365"/>
    <cellStyle name="Normal 2 4 4 5" xfId="6627"/>
    <cellStyle name="Normal 2 4 4 6" xfId="7129"/>
    <cellStyle name="Normal 2 4 4 7" xfId="7629"/>
    <cellStyle name="Normal 2 4 5" xfId="158"/>
    <cellStyle name="Normal 2 4 5 2" xfId="3035"/>
    <cellStyle name="Normal 2 4 5 2 2" xfId="5370"/>
    <cellStyle name="Normal 2 4 5 3" xfId="5369"/>
    <cellStyle name="Normal 2 4 5 4" xfId="6661"/>
    <cellStyle name="Normal 2 4 5 5" xfId="7163"/>
    <cellStyle name="Normal 2 4 5 6" xfId="7663"/>
    <cellStyle name="Normal 2 4 6" xfId="159"/>
    <cellStyle name="Normal 2 4 6 2" xfId="2979"/>
    <cellStyle name="Normal 2 4 6 2 2" xfId="5372"/>
    <cellStyle name="Normal 2 4 6 3" xfId="5371"/>
    <cellStyle name="Normal 2 4 6 4" xfId="6605"/>
    <cellStyle name="Normal 2 4 6 5" xfId="7107"/>
    <cellStyle name="Normal 2 4 6 6" xfId="7607"/>
    <cellStyle name="Normal 2 4 7" xfId="3108"/>
    <cellStyle name="Normal 2 5" xfId="160"/>
    <cellStyle name="Normal 2 5 2" xfId="161"/>
    <cellStyle name="Normal 2 5 2 2" xfId="114"/>
    <cellStyle name="Normal 2 5 2 2 2" xfId="2878"/>
    <cellStyle name="Normal 2 5 2 2 2 2" xfId="5376"/>
    <cellStyle name="Normal 2 5 2 2 3" xfId="5375"/>
    <cellStyle name="Normal 2 5 2 2 4" xfId="6505"/>
    <cellStyle name="Normal 2 5 2 2 5" xfId="7007"/>
    <cellStyle name="Normal 2 5 2 2 6" xfId="7507"/>
    <cellStyle name="Normal 2 5 2 3" xfId="1103"/>
    <cellStyle name="Normal 2 5 2 3 2" xfId="4210"/>
    <cellStyle name="Normal 2 5 2 3 3" xfId="3281"/>
    <cellStyle name="Normal 2 5 2 4" xfId="3012"/>
    <cellStyle name="Normal 2 5 2 4 2" xfId="5377"/>
    <cellStyle name="Normal 2 5 2 5" xfId="5374"/>
    <cellStyle name="Normal 2 5 2 6" xfId="6638"/>
    <cellStyle name="Normal 2 5 2 7" xfId="7140"/>
    <cellStyle name="Normal 2 5 2 8" xfId="7640"/>
    <cellStyle name="Normal 2 5 3" xfId="162"/>
    <cellStyle name="Normal 2 5 3 2" xfId="2893"/>
    <cellStyle name="Normal 2 5 3 2 2" xfId="5379"/>
    <cellStyle name="Normal 2 5 3 3" xfId="5378"/>
    <cellStyle name="Normal 2 5 3 4" xfId="6520"/>
    <cellStyle name="Normal 2 5 3 5" xfId="7022"/>
    <cellStyle name="Normal 2 5 3 6" xfId="7522"/>
    <cellStyle name="Normal 2 5 4" xfId="1102"/>
    <cellStyle name="Normal 2 5 4 2" xfId="4209"/>
    <cellStyle name="Normal 2 5 4 3" xfId="3280"/>
    <cellStyle name="Normal 2 5 5" xfId="2774"/>
    <cellStyle name="Normal 2 5 5 2" xfId="5380"/>
    <cellStyle name="Normal 2 5 6" xfId="5373"/>
    <cellStyle name="Normal 2 5 7" xfId="6402"/>
    <cellStyle name="Normal 2 5 8" xfId="6904"/>
    <cellStyle name="Normal 2 5 9" xfId="7404"/>
    <cellStyle name="Normal 2 6" xfId="163"/>
    <cellStyle name="Normal 2 6 2" xfId="164"/>
    <cellStyle name="Normal 2 6 2 2" xfId="3041"/>
    <cellStyle name="Normal 2 6 2 2 2" xfId="5383"/>
    <cellStyle name="Normal 2 6 2 3" xfId="5382"/>
    <cellStyle name="Normal 2 6 2 4" xfId="6667"/>
    <cellStyle name="Normal 2 6 2 5" xfId="7169"/>
    <cellStyle name="Normal 2 6 2 6" xfId="7669"/>
    <cellStyle name="Normal 2 6 3" xfId="1104"/>
    <cellStyle name="Normal 2 6 3 2" xfId="4211"/>
    <cellStyle name="Normal 2 6 3 3" xfId="3282"/>
    <cellStyle name="Normal 2 6 4" xfId="2825"/>
    <cellStyle name="Normal 2 6 4 2" xfId="5384"/>
    <cellStyle name="Normal 2 6 5" xfId="5381"/>
    <cellStyle name="Normal 2 6 6" xfId="6452"/>
    <cellStyle name="Normal 2 6 7" xfId="6954"/>
    <cellStyle name="Normal 2 6 8" xfId="7454"/>
    <cellStyle name="Normal 2 7" xfId="165"/>
    <cellStyle name="Normal 2 7 2" xfId="193"/>
    <cellStyle name="Normal 2 7 2 2" xfId="3023"/>
    <cellStyle name="Normal 2 7 2 2 2" xfId="5387"/>
    <cellStyle name="Normal 2 7 2 3" xfId="5386"/>
    <cellStyle name="Normal 2 7 2 4" xfId="6649"/>
    <cellStyle name="Normal 2 7 2 5" xfId="7151"/>
    <cellStyle name="Normal 2 7 2 6" xfId="7651"/>
    <cellStyle name="Normal 2 7 3" xfId="1105"/>
    <cellStyle name="Normal 2 7 3 2" xfId="4212"/>
    <cellStyle name="Normal 2 7 3 3" xfId="3283"/>
    <cellStyle name="Normal 2 7 4" xfId="2875"/>
    <cellStyle name="Normal 2 7 4 2" xfId="5388"/>
    <cellStyle name="Normal 2 7 5" xfId="5385"/>
    <cellStyle name="Normal 2 7 6" xfId="6502"/>
    <cellStyle name="Normal 2 7 7" xfId="7004"/>
    <cellStyle name="Normal 2 7 8" xfId="7504"/>
    <cellStyle name="Normal 2 8" xfId="166"/>
    <cellStyle name="Normal 2 8 2" xfId="195"/>
    <cellStyle name="Normal 2 8 2 2" xfId="3031"/>
    <cellStyle name="Normal 2 8 2 2 2" xfId="5390"/>
    <cellStyle name="Normal 2 8 2 3" xfId="5389"/>
    <cellStyle name="Normal 2 8 2 4" xfId="6657"/>
    <cellStyle name="Normal 2 8 2 5" xfId="7159"/>
    <cellStyle name="Normal 2 8 2 6" xfId="7659"/>
    <cellStyle name="Normal 2 8 3" xfId="4087"/>
    <cellStyle name="Normal 2 8 4" xfId="3158"/>
    <cellStyle name="Normal 2 9" xfId="192"/>
    <cellStyle name="Normal 2 9 2" xfId="1106"/>
    <cellStyle name="Normal 2 9 2 2" xfId="4213"/>
    <cellStyle name="Normal 2 9 2 3" xfId="3284"/>
    <cellStyle name="Normal 2 9 3" xfId="2901"/>
    <cellStyle name="Normal 2 9 3 2" xfId="5392"/>
    <cellStyle name="Normal 2 9 4" xfId="5391"/>
    <cellStyle name="Normal 2 9 5" xfId="6527"/>
    <cellStyle name="Normal 2 9 6" xfId="7029"/>
    <cellStyle name="Normal 2 9 7" xfId="7529"/>
    <cellStyle name="Normal 20" xfId="194"/>
    <cellStyle name="Normal 20 2" xfId="1107"/>
    <cellStyle name="Normal 20 2 2" xfId="2236"/>
    <cellStyle name="Normal 20 2 2 2" xfId="4214"/>
    <cellStyle name="Normal 20 2 2 3" xfId="3285"/>
    <cellStyle name="Normal 20 2 3" xfId="3011"/>
    <cellStyle name="Normal 20 2 3 2" xfId="5394"/>
    <cellStyle name="Normal 20 2 4" xfId="6637"/>
    <cellStyle name="Normal 20 2 5" xfId="7139"/>
    <cellStyle name="Normal 20 2 6" xfId="7639"/>
    <cellStyle name="Normal 20 3" xfId="2237"/>
    <cellStyle name="Normal 20 3 2" xfId="4084"/>
    <cellStyle name="Normal 20 3 3" xfId="3155"/>
    <cellStyle name="Normal 20 4" xfId="2773"/>
    <cellStyle name="Normal 20 4 2" xfId="5395"/>
    <cellStyle name="Normal 20 5" xfId="5393"/>
    <cellStyle name="Normal 20 6" xfId="6401"/>
    <cellStyle name="Normal 20 7" xfId="6903"/>
    <cellStyle name="Normal 20 8" xfId="7403"/>
    <cellStyle name="Normal 200" xfId="1108"/>
    <cellStyle name="Normal 201" xfId="1109"/>
    <cellStyle name="Normal 202" xfId="30"/>
    <cellStyle name="Normal 203" xfId="1110"/>
    <cellStyle name="Normal 204" xfId="1111"/>
    <cellStyle name="Normal 205" xfId="1112"/>
    <cellStyle name="Normal 206" xfId="1113"/>
    <cellStyle name="Normal 206 2" xfId="3090"/>
    <cellStyle name="Normal 206 2 2" xfId="5397"/>
    <cellStyle name="Normal 206 3" xfId="5396"/>
    <cellStyle name="Normal 206 4" xfId="6716"/>
    <cellStyle name="Normal 206 5" xfId="7218"/>
    <cellStyle name="Normal 206 6" xfId="7718"/>
    <cellStyle name="Normal 207" xfId="1114"/>
    <cellStyle name="Normal 207 2" xfId="4215"/>
    <cellStyle name="Normal 207 3" xfId="3286"/>
    <cellStyle name="Normal 208" xfId="1115"/>
    <cellStyle name="Normal 208 2" xfId="4216"/>
    <cellStyle name="Normal 208 3" xfId="3287"/>
    <cellStyle name="Normal 209" xfId="1116"/>
    <cellStyle name="Normal 209 2" xfId="4217"/>
    <cellStyle name="Normal 209 3" xfId="3288"/>
    <cellStyle name="Normal 21" xfId="205"/>
    <cellStyle name="Normal 21 2" xfId="1117"/>
    <cellStyle name="Normal 21 2 2" xfId="2238"/>
    <cellStyle name="Normal 21 2 2 2" xfId="4218"/>
    <cellStyle name="Normal 21 2 2 3" xfId="3289"/>
    <cellStyle name="Normal 21 2 3" xfId="2890"/>
    <cellStyle name="Normal 21 2 3 2" xfId="5398"/>
    <cellStyle name="Normal 21 2 4" xfId="6517"/>
    <cellStyle name="Normal 21 2 5" xfId="7019"/>
    <cellStyle name="Normal 21 2 6" xfId="7519"/>
    <cellStyle name="Normal 21 3" xfId="2239"/>
    <cellStyle name="Normal 21 3 2" xfId="4093"/>
    <cellStyle name="Normal 21 3 3" xfId="3164"/>
    <cellStyle name="Normal 210" xfId="206"/>
    <cellStyle name="Normal 210 2" xfId="3039"/>
    <cellStyle name="Normal 210 2 2" xfId="5400"/>
    <cellStyle name="Normal 210 3" xfId="5399"/>
    <cellStyle name="Normal 210 4" xfId="6665"/>
    <cellStyle name="Normal 210 5" xfId="7167"/>
    <cellStyle name="Normal 210 6" xfId="7667"/>
    <cellStyle name="Normal 211" xfId="2080"/>
    <cellStyle name="Normal 211 2" xfId="4871"/>
    <cellStyle name="Normal 211 3" xfId="4054"/>
    <cellStyle name="Normal 211 4" xfId="3096"/>
    <cellStyle name="Normal 211 5" xfId="5401"/>
    <cellStyle name="Normal 212" xfId="2083"/>
    <cellStyle name="Normal 212 2" xfId="5402"/>
    <cellStyle name="Normal 213" xfId="2590"/>
    <cellStyle name="Normal 213 2" xfId="5403"/>
    <cellStyle name="Normal 214" xfId="4872"/>
    <cellStyle name="Normal 214 2" xfId="5404"/>
    <cellStyle name="Normal 215" xfId="6222"/>
    <cellStyle name="Normal 216" xfId="6723"/>
    <cellStyle name="Normal 217" xfId="7224"/>
    <cellStyle name="Normal 22" xfId="1118"/>
    <cellStyle name="Normal 22 2" xfId="1119"/>
    <cellStyle name="Normal 22 2 2" xfId="4220"/>
    <cellStyle name="Normal 22 2 3" xfId="3291"/>
    <cellStyle name="Normal 22 3" xfId="3123"/>
    <cellStyle name="Normal 22 3 2" xfId="5405"/>
    <cellStyle name="Normal 22 3 3" xfId="6722"/>
    <cellStyle name="Normal 22 4" xfId="4219"/>
    <cellStyle name="Normal 22 5" xfId="3290"/>
    <cellStyle name="Normal 23" xfId="1120"/>
    <cellStyle name="Normal 23 2" xfId="4221"/>
    <cellStyle name="Normal 23 3" xfId="3292"/>
    <cellStyle name="Normal 24" xfId="1121"/>
    <cellStyle name="Normal 24 2" xfId="4222"/>
    <cellStyle name="Normal 24 3" xfId="3293"/>
    <cellStyle name="Normal 25" xfId="1122"/>
    <cellStyle name="Normal 25 2" xfId="1123"/>
    <cellStyle name="Normal 25 2 2" xfId="4224"/>
    <cellStyle name="Normal 25 2 3" xfId="3295"/>
    <cellStyle name="Normal 25 3" xfId="4223"/>
    <cellStyle name="Normal 25 4" xfId="3294"/>
    <cellStyle name="Normal 26" xfId="1124"/>
    <cellStyle name="Normal 26 2" xfId="1125"/>
    <cellStyle name="Normal 26 2 2" xfId="4226"/>
    <cellStyle name="Normal 26 2 3" xfId="3297"/>
    <cellStyle name="Normal 26 3" xfId="4225"/>
    <cellStyle name="Normal 26 4" xfId="3296"/>
    <cellStyle name="Normal 27" xfId="1126"/>
    <cellStyle name="Normal 27 2" xfId="4227"/>
    <cellStyle name="Normal 27 3" xfId="3298"/>
    <cellStyle name="Normal 28" xfId="1127"/>
    <cellStyle name="Normal 28 2" xfId="1128"/>
    <cellStyle name="Normal 28 2 2" xfId="4229"/>
    <cellStyle name="Normal 28 2 3" xfId="3300"/>
    <cellStyle name="Normal 28 3" xfId="4228"/>
    <cellStyle name="Normal 28 4" xfId="3299"/>
    <cellStyle name="Normal 29" xfId="1129"/>
    <cellStyle name="Normal 29 2" xfId="1130"/>
    <cellStyle name="Normal 29 2 2" xfId="4231"/>
    <cellStyle name="Normal 29 2 3" xfId="3302"/>
    <cellStyle name="Normal 29 3" xfId="4230"/>
    <cellStyle name="Normal 29 4" xfId="3301"/>
    <cellStyle name="Normal 3" xfId="6"/>
    <cellStyle name="Normal 3 10" xfId="1131"/>
    <cellStyle name="Normal 3 10 2" xfId="4232"/>
    <cellStyle name="Normal 3 10 3" xfId="3303"/>
    <cellStyle name="Normal 3 11" xfId="1132"/>
    <cellStyle name="Normal 3 11 2" xfId="4233"/>
    <cellStyle name="Normal 3 11 3" xfId="3304"/>
    <cellStyle name="Normal 3 12" xfId="1133"/>
    <cellStyle name="Normal 3 12 2" xfId="4234"/>
    <cellStyle name="Normal 3 12 3" xfId="3305"/>
    <cellStyle name="Normal 3 13" xfId="1134"/>
    <cellStyle name="Normal 3 13 2" xfId="4235"/>
    <cellStyle name="Normal 3 13 3" xfId="3306"/>
    <cellStyle name="Normal 3 14" xfId="1135"/>
    <cellStyle name="Normal 3 14 2" xfId="4236"/>
    <cellStyle name="Normal 3 14 3" xfId="3307"/>
    <cellStyle name="Normal 3 15" xfId="1136"/>
    <cellStyle name="Normal 3 15 2" xfId="4237"/>
    <cellStyle name="Normal 3 15 3" xfId="3308"/>
    <cellStyle name="Normal 3 16" xfId="1137"/>
    <cellStyle name="Normal 3 16 2" xfId="4238"/>
    <cellStyle name="Normal 3 16 3" xfId="3309"/>
    <cellStyle name="Normal 3 17" xfId="1138"/>
    <cellStyle name="Normal 3 17 2" xfId="4239"/>
    <cellStyle name="Normal 3 17 3" xfId="3310"/>
    <cellStyle name="Normal 3 18" xfId="1139"/>
    <cellStyle name="Normal 3 18 2" xfId="4240"/>
    <cellStyle name="Normal 3 18 3" xfId="3311"/>
    <cellStyle name="Normal 3 19" xfId="1140"/>
    <cellStyle name="Normal 3 19 2" xfId="4241"/>
    <cellStyle name="Normal 3 19 3" xfId="3312"/>
    <cellStyle name="Normal 3 2" xfId="31"/>
    <cellStyle name="Normal 3 2 2" xfId="167"/>
    <cellStyle name="Normal 3 2 2 2" xfId="168"/>
    <cellStyle name="Normal 3 2 2 2 2" xfId="2992"/>
    <cellStyle name="Normal 3 2 2 2 2 2" xfId="5407"/>
    <cellStyle name="Normal 3 2 2 2 3" xfId="5406"/>
    <cellStyle name="Normal 3 2 2 2 4" xfId="6618"/>
    <cellStyle name="Normal 3 2 2 2 5" xfId="7120"/>
    <cellStyle name="Normal 3 2 2 2 6" xfId="7620"/>
    <cellStyle name="Normal 3 2 2 3" xfId="4088"/>
    <cellStyle name="Normal 3 2 2 4" xfId="3159"/>
    <cellStyle name="Normal 3 2 3" xfId="169"/>
    <cellStyle name="Normal 3 2 3 2" xfId="170"/>
    <cellStyle name="Normal 3 2 3 2 2" xfId="2881"/>
    <cellStyle name="Normal 3 2 3 2 2 2" xfId="5410"/>
    <cellStyle name="Normal 3 2 3 2 3" xfId="5409"/>
    <cellStyle name="Normal 3 2 3 2 4" xfId="6508"/>
    <cellStyle name="Normal 3 2 3 2 5" xfId="7010"/>
    <cellStyle name="Normal 3 2 3 2 6" xfId="7510"/>
    <cellStyle name="Normal 3 2 3 3" xfId="3029"/>
    <cellStyle name="Normal 3 2 3 3 2" xfId="5411"/>
    <cellStyle name="Normal 3 2 3 4" xfId="5408"/>
    <cellStyle name="Normal 3 2 3 5" xfId="6655"/>
    <cellStyle name="Normal 3 2 3 6" xfId="7157"/>
    <cellStyle name="Normal 3 2 3 7" xfId="7657"/>
    <cellStyle name="Normal 3 2 4" xfId="171"/>
    <cellStyle name="Normal 3 2 4 2" xfId="3046"/>
    <cellStyle name="Normal 3 2 4 2 2" xfId="5413"/>
    <cellStyle name="Normal 3 2 4 3" xfId="5412"/>
    <cellStyle name="Normal 3 2 4 4" xfId="6672"/>
    <cellStyle name="Normal 3 2 4 5" xfId="7174"/>
    <cellStyle name="Normal 3 2 4 6" xfId="7674"/>
    <cellStyle name="Normal 3 20" xfId="1141"/>
    <cellStyle name="Normal 3 20 2" xfId="4242"/>
    <cellStyle name="Normal 3 20 3" xfId="3313"/>
    <cellStyle name="Normal 3 21" xfId="1142"/>
    <cellStyle name="Normal 3 21 2" xfId="4243"/>
    <cellStyle name="Normal 3 21 3" xfId="3314"/>
    <cellStyle name="Normal 3 22" xfId="1143"/>
    <cellStyle name="Normal 3 22 2" xfId="4244"/>
    <cellStyle name="Normal 3 22 3" xfId="3315"/>
    <cellStyle name="Normal 3 23" xfId="1144"/>
    <cellStyle name="Normal 3 23 2" xfId="4245"/>
    <cellStyle name="Normal 3 23 3" xfId="3316"/>
    <cellStyle name="Normal 3 24" xfId="1145"/>
    <cellStyle name="Normal 3 24 2" xfId="4246"/>
    <cellStyle name="Normal 3 24 3" xfId="3317"/>
    <cellStyle name="Normal 3 25" xfId="1146"/>
    <cellStyle name="Normal 3 25 2" xfId="4247"/>
    <cellStyle name="Normal 3 25 3" xfId="3318"/>
    <cellStyle name="Normal 3 26" xfId="1147"/>
    <cellStyle name="Normal 3 26 2" xfId="4248"/>
    <cellStyle name="Normal 3 26 3" xfId="3319"/>
    <cellStyle name="Normal 3 27" xfId="1148"/>
    <cellStyle name="Normal 3 27 2" xfId="4249"/>
    <cellStyle name="Normal 3 27 3" xfId="3320"/>
    <cellStyle name="Normal 3 28" xfId="1149"/>
    <cellStyle name="Normal 3 28 2" xfId="3091"/>
    <cellStyle name="Normal 3 28 2 2" xfId="5415"/>
    <cellStyle name="Normal 3 28 3" xfId="5414"/>
    <cellStyle name="Normal 3 28 4" xfId="6717"/>
    <cellStyle name="Normal 3 28 5" xfId="7219"/>
    <cellStyle name="Normal 3 28 6" xfId="7719"/>
    <cellStyle name="Normal 3 29" xfId="2082"/>
    <cellStyle name="Normal 3 29 2" xfId="3098"/>
    <cellStyle name="Normal 3 29 3" xfId="5416"/>
    <cellStyle name="Normal 3 3" xfId="32"/>
    <cellStyle name="Normal 3 4" xfId="60"/>
    <cellStyle name="Normal 3 4 2" xfId="1151"/>
    <cellStyle name="Normal 3 4 3" xfId="1150"/>
    <cellStyle name="Normal 3 4 4" xfId="3119"/>
    <cellStyle name="Normal 3 5" xfId="198"/>
    <cellStyle name="Normal 3 5 2" xfId="4089"/>
    <cellStyle name="Normal 3 5 3" xfId="3160"/>
    <cellStyle name="Normal 3 6" xfId="1152"/>
    <cellStyle name="Normal 3 6 2" xfId="4250"/>
    <cellStyle name="Normal 3 6 3" xfId="3321"/>
    <cellStyle name="Normal 3 7" xfId="1153"/>
    <cellStyle name="Normal 3 7 2" xfId="4251"/>
    <cellStyle name="Normal 3 7 3" xfId="3322"/>
    <cellStyle name="Normal 3 8" xfId="1154"/>
    <cellStyle name="Normal 3 8 2" xfId="4252"/>
    <cellStyle name="Normal 3 8 3" xfId="3323"/>
    <cellStyle name="Normal 3 9" xfId="1155"/>
    <cellStyle name="Normal 3 9 2" xfId="4253"/>
    <cellStyle name="Normal 3 9 3" xfId="3324"/>
    <cellStyle name="Normal 30" xfId="1156"/>
    <cellStyle name="Normal 30 2" xfId="1157"/>
    <cellStyle name="Normal 30 2 2" xfId="4255"/>
    <cellStyle name="Normal 30 2 3" xfId="3326"/>
    <cellStyle name="Normal 30 3" xfId="4254"/>
    <cellStyle name="Normal 30 4" xfId="3325"/>
    <cellStyle name="Normal 31" xfId="1158"/>
    <cellStyle name="Normal 31 2" xfId="1159"/>
    <cellStyle name="Normal 31 2 2" xfId="4257"/>
    <cellStyle name="Normal 31 2 3" xfId="3328"/>
    <cellStyle name="Normal 31 3" xfId="4256"/>
    <cellStyle name="Normal 31 4" xfId="3327"/>
    <cellStyle name="Normal 32" xfId="1160"/>
    <cellStyle name="Normal 32 2" xfId="1161"/>
    <cellStyle name="Normal 32 2 2" xfId="4259"/>
    <cellStyle name="Normal 32 2 3" xfId="3330"/>
    <cellStyle name="Normal 32 3" xfId="4258"/>
    <cellStyle name="Normal 32 4" xfId="3329"/>
    <cellStyle name="Normal 33" xfId="1162"/>
    <cellStyle name="Normal 33 2" xfId="1163"/>
    <cellStyle name="Normal 33 2 2" xfId="4261"/>
    <cellStyle name="Normal 33 2 3" xfId="3332"/>
    <cellStyle name="Normal 33 3" xfId="4260"/>
    <cellStyle name="Normal 33 4" xfId="3331"/>
    <cellStyle name="Normal 34" xfId="1164"/>
    <cellStyle name="Normal 34 2" xfId="1165"/>
    <cellStyle name="Normal 34 2 2" xfId="4263"/>
    <cellStyle name="Normal 34 2 3" xfId="3334"/>
    <cellStyle name="Normal 34 3" xfId="4262"/>
    <cellStyle name="Normal 34 4" xfId="3333"/>
    <cellStyle name="Normal 35" xfId="1166"/>
    <cellStyle name="Normal 35 2" xfId="1167"/>
    <cellStyle name="Normal 35 2 2" xfId="4265"/>
    <cellStyle name="Normal 35 2 3" xfId="3336"/>
    <cellStyle name="Normal 35 3" xfId="4264"/>
    <cellStyle name="Normal 35 4" xfId="3335"/>
    <cellStyle name="Normal 36" xfId="1168"/>
    <cellStyle name="Normal 36 2" xfId="1169"/>
    <cellStyle name="Normal 36 2 2" xfId="4266"/>
    <cellStyle name="Normal 36 2 3" xfId="3337"/>
    <cellStyle name="Normal 37" xfId="1170"/>
    <cellStyle name="Normal 37 2" xfId="1171"/>
    <cellStyle name="Normal 37 2 2" xfId="4268"/>
    <cellStyle name="Normal 37 2 3" xfId="3339"/>
    <cellStyle name="Normal 37 3" xfId="4267"/>
    <cellStyle name="Normal 37 4" xfId="3338"/>
    <cellStyle name="Normal 38" xfId="1172"/>
    <cellStyle name="Normal 38 2" xfId="1173"/>
    <cellStyle name="Normal 38 2 2" xfId="4270"/>
    <cellStyle name="Normal 38 2 3" xfId="3341"/>
    <cellStyle name="Normal 38 3" xfId="4269"/>
    <cellStyle name="Normal 38 4" xfId="3340"/>
    <cellStyle name="Normal 39" xfId="1174"/>
    <cellStyle name="Normal 39 2" xfId="1175"/>
    <cellStyle name="Normal 39 2 2" xfId="4272"/>
    <cellStyle name="Normal 39 2 3" xfId="3343"/>
    <cellStyle name="Normal 39 3" xfId="4271"/>
    <cellStyle name="Normal 39 4" xfId="3342"/>
    <cellStyle name="Normal 4" xfId="33"/>
    <cellStyle name="Normal 4 10" xfId="1176"/>
    <cellStyle name="Normal 4 11" xfId="1177"/>
    <cellStyle name="Normal 4 11 2" xfId="4273"/>
    <cellStyle name="Normal 4 11 3" xfId="3344"/>
    <cellStyle name="Normal 4 12" xfId="1178"/>
    <cellStyle name="Normal 4 12 2" xfId="4274"/>
    <cellStyle name="Normal 4 12 3" xfId="3345"/>
    <cellStyle name="Normal 4 13" xfId="1179"/>
    <cellStyle name="Normal 4 13 2" xfId="4275"/>
    <cellStyle name="Normal 4 13 3" xfId="3346"/>
    <cellStyle name="Normal 4 14" xfId="1180"/>
    <cellStyle name="Normal 4 14 2" xfId="4276"/>
    <cellStyle name="Normal 4 14 3" xfId="3347"/>
    <cellStyle name="Normal 4 15" xfId="1181"/>
    <cellStyle name="Normal 4 15 2" xfId="4277"/>
    <cellStyle name="Normal 4 15 3" xfId="3348"/>
    <cellStyle name="Normal 4 16" xfId="1182"/>
    <cellStyle name="Normal 4 16 2" xfId="4278"/>
    <cellStyle name="Normal 4 16 3" xfId="3349"/>
    <cellStyle name="Normal 4 17" xfId="1183"/>
    <cellStyle name="Normal 4 17 2" xfId="4279"/>
    <cellStyle name="Normal 4 17 3" xfId="3350"/>
    <cellStyle name="Normal 4 18" xfId="1184"/>
    <cellStyle name="Normal 4 18 2" xfId="4280"/>
    <cellStyle name="Normal 4 18 3" xfId="3351"/>
    <cellStyle name="Normal 4 19" xfId="1185"/>
    <cellStyle name="Normal 4 19 2" xfId="3092"/>
    <cellStyle name="Normal 4 19 2 2" xfId="5454"/>
    <cellStyle name="Normal 4 19 3" xfId="5453"/>
    <cellStyle name="Normal 4 19 4" xfId="6718"/>
    <cellStyle name="Normal 4 19 5" xfId="7220"/>
    <cellStyle name="Normal 4 19 6" xfId="7720"/>
    <cellStyle name="Normal 4 2" xfId="34"/>
    <cellStyle name="Normal 4 2 2" xfId="172"/>
    <cellStyle name="Normal 4 2 2 2" xfId="1186"/>
    <cellStyle name="Normal 4 2 2 3" xfId="3034"/>
    <cellStyle name="Normal 4 2 2 3 2" xfId="5458"/>
    <cellStyle name="Normal 4 2 2 4" xfId="5456"/>
    <cellStyle name="Normal 4 2 2 5" xfId="6660"/>
    <cellStyle name="Normal 4 2 2 6" xfId="7162"/>
    <cellStyle name="Normal 4 2 2 7" xfId="7662"/>
    <cellStyle name="Normal 4 2 3" xfId="173"/>
    <cellStyle name="Normal 4 2 3 2" xfId="2980"/>
    <cellStyle name="Normal 4 2 3 2 2" xfId="5460"/>
    <cellStyle name="Normal 4 2 3 3" xfId="5459"/>
    <cellStyle name="Normal 4 2 3 4" xfId="6606"/>
    <cellStyle name="Normal 4 2 3 5" xfId="7108"/>
    <cellStyle name="Normal 4 2 3 6" xfId="7608"/>
    <cellStyle name="Normal 4 2 4" xfId="3109"/>
    <cellStyle name="Normal 4 3" xfId="174"/>
    <cellStyle name="Normal 4 3 2" xfId="175"/>
    <cellStyle name="Normal 4 3 2 2" xfId="3015"/>
    <cellStyle name="Normal 4 3 2 2 2" xfId="5464"/>
    <cellStyle name="Normal 4 3 2 3" xfId="5463"/>
    <cellStyle name="Normal 4 3 2 4" xfId="6641"/>
    <cellStyle name="Normal 4 3 2 5" xfId="7143"/>
    <cellStyle name="Normal 4 3 2 6" xfId="7643"/>
    <cellStyle name="Normal 4 3 3" xfId="1187"/>
    <cellStyle name="Normal 4 3 4" xfId="2981"/>
    <cellStyle name="Normal 4 3 4 2" xfId="5466"/>
    <cellStyle name="Normal 4 3 5" xfId="5462"/>
    <cellStyle name="Normal 4 3 6" xfId="6607"/>
    <cellStyle name="Normal 4 3 7" xfId="7109"/>
    <cellStyle name="Normal 4 3 8" xfId="7609"/>
    <cellStyle name="Normal 4 4" xfId="176"/>
    <cellStyle name="Normal 4 4 2" xfId="1188"/>
    <cellStyle name="Normal 4 4 2 2" xfId="4281"/>
    <cellStyle name="Normal 4 4 2 3" xfId="3352"/>
    <cellStyle name="Normal 4 4 3" xfId="3018"/>
    <cellStyle name="Normal 4 4 3 2" xfId="5470"/>
    <cellStyle name="Normal 4 4 4" xfId="5467"/>
    <cellStyle name="Normal 4 4 5" xfId="6644"/>
    <cellStyle name="Normal 4 4 6" xfId="7146"/>
    <cellStyle name="Normal 4 4 7" xfId="7646"/>
    <cellStyle name="Normal 4 5" xfId="177"/>
    <cellStyle name="Normal 4 5 2" xfId="1189"/>
    <cellStyle name="Normal 4 5 2 2" xfId="4282"/>
    <cellStyle name="Normal 4 5 2 3" xfId="3353"/>
    <cellStyle name="Normal 4 5 3" xfId="3050"/>
    <cellStyle name="Normal 4 5 3 2" xfId="5472"/>
    <cellStyle name="Normal 4 5 4" xfId="5471"/>
    <cellStyle name="Normal 4 5 5" xfId="6676"/>
    <cellStyle name="Normal 4 5 6" xfId="7178"/>
    <cellStyle name="Normal 4 5 7" xfId="7678"/>
    <cellStyle name="Normal 4 6" xfId="1190"/>
    <cellStyle name="Normal 4 6 2" xfId="4283"/>
    <cellStyle name="Normal 4 6 3" xfId="3354"/>
    <cellStyle name="Normal 4 7" xfId="1191"/>
    <cellStyle name="Normal 4 7 2" xfId="4284"/>
    <cellStyle name="Normal 4 7 3" xfId="3355"/>
    <cellStyle name="Normal 4 8" xfId="1192"/>
    <cellStyle name="Normal 4 8 2" xfId="4285"/>
    <cellStyle name="Normal 4 8 3" xfId="3356"/>
    <cellStyle name="Normal 4 9" xfId="1193"/>
    <cellStyle name="Normal 4 9 2" xfId="4286"/>
    <cellStyle name="Normal 4 9 3" xfId="3357"/>
    <cellStyle name="Normal 40" xfId="1194"/>
    <cellStyle name="Normal 40 2" xfId="1195"/>
    <cellStyle name="Normal 40 2 2" xfId="4288"/>
    <cellStyle name="Normal 40 2 3" xfId="3359"/>
    <cellStyle name="Normal 40 3" xfId="4287"/>
    <cellStyle name="Normal 40 4" xfId="3358"/>
    <cellStyle name="Normal 41" xfId="1196"/>
    <cellStyle name="Normal 41 2" xfId="1197"/>
    <cellStyle name="Normal 41 2 2" xfId="4290"/>
    <cellStyle name="Normal 41 2 3" xfId="3361"/>
    <cellStyle name="Normal 41 3" xfId="4289"/>
    <cellStyle name="Normal 41 4" xfId="3360"/>
    <cellStyle name="Normal 42" xfId="1198"/>
    <cellStyle name="Normal 42 2" xfId="1199"/>
    <cellStyle name="Normal 42 2 2" xfId="4292"/>
    <cellStyle name="Normal 42 2 3" xfId="3363"/>
    <cellStyle name="Normal 42 3" xfId="4291"/>
    <cellStyle name="Normal 42 4" xfId="3362"/>
    <cellStyle name="Normal 43" xfId="1200"/>
    <cellStyle name="Normal 43 2" xfId="4293"/>
    <cellStyle name="Normal 43 3" xfId="3364"/>
    <cellStyle name="Normal 44" xfId="1201"/>
    <cellStyle name="Normal 44 2" xfId="4294"/>
    <cellStyle name="Normal 44 3" xfId="3365"/>
    <cellStyle name="Normal 45" xfId="1202"/>
    <cellStyle name="Normal 45 2" xfId="4295"/>
    <cellStyle name="Normal 45 3" xfId="3366"/>
    <cellStyle name="Normal 46" xfId="35"/>
    <cellStyle name="Normal 46 2" xfId="1203"/>
    <cellStyle name="Normal 46 2 2" xfId="4296"/>
    <cellStyle name="Normal 46 2 3" xfId="3367"/>
    <cellStyle name="Normal 46 3" xfId="1204"/>
    <cellStyle name="Normal 47" xfId="1205"/>
    <cellStyle name="Normal 47 2" xfId="1206"/>
    <cellStyle name="Normal 47 2 2" xfId="4298"/>
    <cellStyle name="Normal 47 2 3" xfId="3369"/>
    <cellStyle name="Normal 47 3" xfId="4297"/>
    <cellStyle name="Normal 47 4" xfId="3368"/>
    <cellStyle name="Normal 48" xfId="1207"/>
    <cellStyle name="Normal 48 2" xfId="1208"/>
    <cellStyle name="Normal 48 2 2" xfId="4300"/>
    <cellStyle name="Normal 48 2 3" xfId="3371"/>
    <cellStyle name="Normal 48 3" xfId="4299"/>
    <cellStyle name="Normal 48 4" xfId="3370"/>
    <cellStyle name="Normal 49" xfId="1209"/>
    <cellStyle name="Normal 49 2" xfId="4301"/>
    <cellStyle name="Normal 49 3" xfId="3372"/>
    <cellStyle name="Normal 5" xfId="36"/>
    <cellStyle name="Normal 5 2" xfId="37"/>
    <cellStyle name="Normal 5 2 2" xfId="1210"/>
    <cellStyle name="Normal 5 2 2 2" xfId="3093"/>
    <cellStyle name="Normal 5 2 2 2 2" xfId="5528"/>
    <cellStyle name="Normal 5 2 2 3" xfId="5527"/>
    <cellStyle name="Normal 5 2 2 4" xfId="6719"/>
    <cellStyle name="Normal 5 2 2 5" xfId="7221"/>
    <cellStyle name="Normal 5 2 2 6" xfId="7721"/>
    <cellStyle name="Normal 5 2 3" xfId="3110"/>
    <cellStyle name="Normal 5 3" xfId="178"/>
    <cellStyle name="Normal 5 3 2" xfId="3040"/>
    <cellStyle name="Normal 5 3 2 2" xfId="5530"/>
    <cellStyle name="Normal 5 3 3" xfId="5529"/>
    <cellStyle name="Normal 5 3 4" xfId="6666"/>
    <cellStyle name="Normal 5 3 5" xfId="7168"/>
    <cellStyle name="Normal 5 3 6" xfId="7668"/>
    <cellStyle name="Normal 50" xfId="1211"/>
    <cellStyle name="Normal 50 2" xfId="1212"/>
    <cellStyle name="Normal 50 2 2" xfId="4303"/>
    <cellStyle name="Normal 50 2 3" xfId="3374"/>
    <cellStyle name="Normal 50 3" xfId="4302"/>
    <cellStyle name="Normal 50 4" xfId="3373"/>
    <cellStyle name="Normal 51" xfId="1213"/>
    <cellStyle name="Normal 51 2" xfId="4304"/>
    <cellStyle name="Normal 51 3" xfId="3375"/>
    <cellStyle name="Normal 52" xfId="1214"/>
    <cellStyle name="Normal 52 2" xfId="1215"/>
    <cellStyle name="Normal 52 2 2" xfId="4306"/>
    <cellStyle name="Normal 52 2 3" xfId="3377"/>
    <cellStyle name="Normal 52 3" xfId="4305"/>
    <cellStyle name="Normal 52 4" xfId="3376"/>
    <cellStyle name="Normal 53" xfId="1216"/>
    <cellStyle name="Normal 53 2" xfId="4307"/>
    <cellStyle name="Normal 53 3" xfId="3378"/>
    <cellStyle name="Normal 54" xfId="1217"/>
    <cellStyle name="Normal 54 2" xfId="4308"/>
    <cellStyle name="Normal 54 3" xfId="3379"/>
    <cellStyle name="Normal 55" xfId="1218"/>
    <cellStyle name="Normal 55 2" xfId="4309"/>
    <cellStyle name="Normal 55 3" xfId="3380"/>
    <cellStyle name="Normal 56" xfId="1219"/>
    <cellStyle name="Normal 56 2" xfId="1220"/>
    <cellStyle name="Normal 56 2 2" xfId="4311"/>
    <cellStyle name="Normal 56 2 3" xfId="3382"/>
    <cellStyle name="Normal 56 3" xfId="4310"/>
    <cellStyle name="Normal 56 4" xfId="3381"/>
    <cellStyle name="Normal 57" xfId="1221"/>
    <cellStyle name="Normal 57 2" xfId="1222"/>
    <cellStyle name="Normal 57 2 2" xfId="4313"/>
    <cellStyle name="Normal 57 2 3" xfId="3384"/>
    <cellStyle name="Normal 57 3" xfId="4312"/>
    <cellStyle name="Normal 57 4" xfId="3383"/>
    <cellStyle name="Normal 58" xfId="1223"/>
    <cellStyle name="Normal 58 2" xfId="4314"/>
    <cellStyle name="Normal 58 3" xfId="3385"/>
    <cellStyle name="Normal 59" xfId="1224"/>
    <cellStyle name="Normal 59 2" xfId="4315"/>
    <cellStyle name="Normal 59 3" xfId="3386"/>
    <cellStyle name="Normal 6" xfId="81"/>
    <cellStyle name="Normal 6 10" xfId="2240"/>
    <cellStyle name="Normal 6 10 2" xfId="2913"/>
    <cellStyle name="Normal 6 10 2 2" xfId="5569"/>
    <cellStyle name="Normal 6 10 3" xfId="5568"/>
    <cellStyle name="Normal 6 10 4" xfId="6539"/>
    <cellStyle name="Normal 6 10 5" xfId="7041"/>
    <cellStyle name="Normal 6 10 6" xfId="7541"/>
    <cellStyle name="Normal 6 11" xfId="2599"/>
    <cellStyle name="Normal 6 11 2" xfId="5570"/>
    <cellStyle name="Normal 6 12" xfId="5567"/>
    <cellStyle name="Normal 6 13" xfId="6230"/>
    <cellStyle name="Normal 6 14" xfId="6732"/>
    <cellStyle name="Normal 6 15" xfId="7232"/>
    <cellStyle name="Normal 6 2" xfId="38"/>
    <cellStyle name="Normal 6 2 2" xfId="179"/>
    <cellStyle name="Normal 6 2 2 2" xfId="3025"/>
    <cellStyle name="Normal 6 2 2 2 2" xfId="5573"/>
    <cellStyle name="Normal 6 2 2 3" xfId="5572"/>
    <cellStyle name="Normal 6 2 2 4" xfId="6651"/>
    <cellStyle name="Normal 6 2 2 5" xfId="7153"/>
    <cellStyle name="Normal 6 2 2 6" xfId="7653"/>
    <cellStyle name="Normal 6 3" xfId="39"/>
    <cellStyle name="Normal 6 3 2" xfId="3111"/>
    <cellStyle name="Normal 6 4" xfId="180"/>
    <cellStyle name="Normal 6 4 10" xfId="6759"/>
    <cellStyle name="Normal 6 4 11" xfId="7259"/>
    <cellStyle name="Normal 6 4 2" xfId="2241"/>
    <cellStyle name="Normal 6 4 2 2" xfId="2242"/>
    <cellStyle name="Normal 6 4 2 2 2" xfId="2991"/>
    <cellStyle name="Normal 6 4 2 2 2 2" xfId="5579"/>
    <cellStyle name="Normal 6 4 2 2 3" xfId="5578"/>
    <cellStyle name="Normal 6 4 2 2 4" xfId="6617"/>
    <cellStyle name="Normal 6 4 2 2 5" xfId="7119"/>
    <cellStyle name="Normal 6 4 2 2 6" xfId="7619"/>
    <cellStyle name="Normal 6 4 2 3" xfId="2702"/>
    <cellStyle name="Normal 6 4 2 3 2" xfId="5580"/>
    <cellStyle name="Normal 6 4 2 4" xfId="5577"/>
    <cellStyle name="Normal 6 4 2 5" xfId="6330"/>
    <cellStyle name="Normal 6 4 2 6" xfId="6832"/>
    <cellStyle name="Normal 6 4 2 7" xfId="7332"/>
    <cellStyle name="Normal 6 4 3" xfId="2243"/>
    <cellStyle name="Normal 6 4 3 2" xfId="2703"/>
    <cellStyle name="Normal 6 4 3 2 2" xfId="5582"/>
    <cellStyle name="Normal 6 4 3 3" xfId="5581"/>
    <cellStyle name="Normal 6 4 3 4" xfId="6331"/>
    <cellStyle name="Normal 6 4 3 5" xfId="6833"/>
    <cellStyle name="Normal 6 4 3 6" xfId="7333"/>
    <cellStyle name="Normal 6 4 4" xfId="2244"/>
    <cellStyle name="Normal 6 4 4 2" xfId="2805"/>
    <cellStyle name="Normal 6 4 4 2 2" xfId="5584"/>
    <cellStyle name="Normal 6 4 4 3" xfId="5583"/>
    <cellStyle name="Normal 6 4 4 4" xfId="6432"/>
    <cellStyle name="Normal 6 4 4 5" xfId="6934"/>
    <cellStyle name="Normal 6 4 4 6" xfId="7434"/>
    <cellStyle name="Normal 6 4 5" xfId="2245"/>
    <cellStyle name="Normal 6 4 5 2" xfId="2855"/>
    <cellStyle name="Normal 6 4 5 2 2" xfId="5586"/>
    <cellStyle name="Normal 6 4 5 3" xfId="5585"/>
    <cellStyle name="Normal 6 4 5 4" xfId="6482"/>
    <cellStyle name="Normal 6 4 5 5" xfId="6984"/>
    <cellStyle name="Normal 6 4 5 6" xfId="7484"/>
    <cellStyle name="Normal 6 4 6" xfId="2246"/>
    <cellStyle name="Normal 6 4 6 2" xfId="2938"/>
    <cellStyle name="Normal 6 4 6 2 2" xfId="5588"/>
    <cellStyle name="Normal 6 4 6 3" xfId="5587"/>
    <cellStyle name="Normal 6 4 6 4" xfId="6564"/>
    <cellStyle name="Normal 6 4 6 5" xfId="7066"/>
    <cellStyle name="Normal 6 4 6 6" xfId="7566"/>
    <cellStyle name="Normal 6 4 7" xfId="2627"/>
    <cellStyle name="Normal 6 4 7 2" xfId="5589"/>
    <cellStyle name="Normal 6 4 8" xfId="5576"/>
    <cellStyle name="Normal 6 4 9" xfId="6257"/>
    <cellStyle name="Normal 6 5" xfId="181"/>
    <cellStyle name="Normal 6 5 2" xfId="2247"/>
    <cellStyle name="Normal 6 5 2 2" xfId="2704"/>
    <cellStyle name="Normal 6 5 2 2 2" xfId="5592"/>
    <cellStyle name="Normal 6 5 2 3" xfId="5591"/>
    <cellStyle name="Normal 6 5 2 4" xfId="6332"/>
    <cellStyle name="Normal 6 5 2 5" xfId="6834"/>
    <cellStyle name="Normal 6 5 2 6" xfId="7334"/>
    <cellStyle name="Normal 6 5 3" xfId="2248"/>
    <cellStyle name="Normal 6 5 3 2" xfId="2959"/>
    <cellStyle name="Normal 6 5 3 2 2" xfId="5594"/>
    <cellStyle name="Normal 6 5 3 3" xfId="5593"/>
    <cellStyle name="Normal 6 5 3 4" xfId="6585"/>
    <cellStyle name="Normal 6 5 3 5" xfId="7087"/>
    <cellStyle name="Normal 6 5 3 6" xfId="7587"/>
    <cellStyle name="Normal 6 5 4" xfId="2649"/>
    <cellStyle name="Normal 6 5 4 2" xfId="5595"/>
    <cellStyle name="Normal 6 5 5" xfId="5590"/>
    <cellStyle name="Normal 6 5 6" xfId="6278"/>
    <cellStyle name="Normal 6 5 7" xfId="6780"/>
    <cellStyle name="Normal 6 5 8" xfId="7280"/>
    <cellStyle name="Normal 6 6" xfId="2249"/>
    <cellStyle name="Normal 6 6 2" xfId="2705"/>
    <cellStyle name="Normal 6 6 2 2" xfId="5597"/>
    <cellStyle name="Normal 6 6 3" xfId="5596"/>
    <cellStyle name="Normal 6 6 4" xfId="6333"/>
    <cellStyle name="Normal 6 6 5" xfId="6835"/>
    <cellStyle name="Normal 6 6 6" xfId="7335"/>
    <cellStyle name="Normal 6 7" xfId="2250"/>
    <cellStyle name="Normal 6 7 2" xfId="2706"/>
    <cellStyle name="Normal 6 7 2 2" xfId="5599"/>
    <cellStyle name="Normal 6 7 3" xfId="5598"/>
    <cellStyle name="Normal 6 7 4" xfId="6334"/>
    <cellStyle name="Normal 6 7 5" xfId="6836"/>
    <cellStyle name="Normal 6 7 6" xfId="7336"/>
    <cellStyle name="Normal 6 8" xfId="2251"/>
    <cellStyle name="Normal 6 8 2" xfId="2783"/>
    <cellStyle name="Normal 6 8 2 2" xfId="5601"/>
    <cellStyle name="Normal 6 8 3" xfId="5600"/>
    <cellStyle name="Normal 6 8 4" xfId="6410"/>
    <cellStyle name="Normal 6 8 5" xfId="6912"/>
    <cellStyle name="Normal 6 8 6" xfId="7412"/>
    <cellStyle name="Normal 6 9" xfId="2252"/>
    <cellStyle name="Normal 6 9 2" xfId="2833"/>
    <cellStyle name="Normal 6 9 2 2" xfId="5603"/>
    <cellStyle name="Normal 6 9 3" xfId="5602"/>
    <cellStyle name="Normal 6 9 4" xfId="6460"/>
    <cellStyle name="Normal 6 9 5" xfId="6962"/>
    <cellStyle name="Normal 6 9 6" xfId="7462"/>
    <cellStyle name="Normal 60" xfId="1225"/>
    <cellStyle name="Normal 60 2" xfId="1226"/>
    <cellStyle name="Normal 61" xfId="1227"/>
    <cellStyle name="Normal 61 2" xfId="4316"/>
    <cellStyle name="Normal 61 3" xfId="3387"/>
    <cellStyle name="Normal 62" xfId="1228"/>
    <cellStyle name="Normal 62 2" xfId="4317"/>
    <cellStyle name="Normal 62 3" xfId="3388"/>
    <cellStyle name="Normal 63" xfId="1229"/>
    <cellStyle name="Normal 63 2" xfId="4318"/>
    <cellStyle name="Normal 63 3" xfId="3389"/>
    <cellStyle name="Normal 64" xfId="1230"/>
    <cellStyle name="Normal 64 2" xfId="4319"/>
    <cellStyle name="Normal 64 3" xfId="3390"/>
    <cellStyle name="Normal 65" xfId="1231"/>
    <cellStyle name="Normal 65 2" xfId="4320"/>
    <cellStyle name="Normal 65 3" xfId="3391"/>
    <cellStyle name="Normal 66" xfId="1232"/>
    <cellStyle name="Normal 66 2" xfId="4321"/>
    <cellStyle name="Normal 66 3" xfId="3392"/>
    <cellStyle name="Normal 67" xfId="1233"/>
    <cellStyle name="Normal 67 2" xfId="4322"/>
    <cellStyle name="Normal 67 3" xfId="3393"/>
    <cellStyle name="Normal 68" xfId="1234"/>
    <cellStyle name="Normal 68 2" xfId="4323"/>
    <cellStyle name="Normal 68 3" xfId="3394"/>
    <cellStyle name="Normal 69" xfId="1235"/>
    <cellStyle name="Normal 69 2" xfId="4324"/>
    <cellStyle name="Normal 69 3" xfId="3395"/>
    <cellStyle name="Normal 7" xfId="40"/>
    <cellStyle name="Normal 7 2" xfId="112"/>
    <cellStyle name="Normal 7 2 2" xfId="1236"/>
    <cellStyle name="Normal 7 2 2 2" xfId="4325"/>
    <cellStyle name="Normal 7 2 2 3" xfId="3396"/>
    <cellStyle name="Normal 7 3" xfId="182"/>
    <cellStyle name="Normal 7 3 2" xfId="1238"/>
    <cellStyle name="Normal 7 3 3" xfId="1237"/>
    <cellStyle name="Normal 7 3 4" xfId="3021"/>
    <cellStyle name="Normal 7 3 4 2" xfId="5614"/>
    <cellStyle name="Normal 7 3 5" xfId="5613"/>
    <cellStyle name="Normal 7 3 6" xfId="6647"/>
    <cellStyle name="Normal 7 3 7" xfId="7149"/>
    <cellStyle name="Normal 7 3 8" xfId="7649"/>
    <cellStyle name="Normal 70" xfId="1239"/>
    <cellStyle name="Normal 70 2" xfId="4326"/>
    <cellStyle name="Normal 70 3" xfId="3397"/>
    <cellStyle name="Normal 71" xfId="1240"/>
    <cellStyle name="Normal 71 2" xfId="4327"/>
    <cellStyle name="Normal 71 3" xfId="3398"/>
    <cellStyle name="Normal 72" xfId="1241"/>
    <cellStyle name="Normal 72 2" xfId="4328"/>
    <cellStyle name="Normal 72 3" xfId="3399"/>
    <cellStyle name="Normal 73" xfId="1242"/>
    <cellStyle name="Normal 73 2" xfId="4329"/>
    <cellStyle name="Normal 73 3" xfId="3400"/>
    <cellStyle name="Normal 74" xfId="1243"/>
    <cellStyle name="Normal 74 2" xfId="4330"/>
    <cellStyle name="Normal 74 3" xfId="3401"/>
    <cellStyle name="Normal 75" xfId="1244"/>
    <cellStyle name="Normal 75 2" xfId="4331"/>
    <cellStyle name="Normal 75 3" xfId="3402"/>
    <cellStyle name="Normal 76" xfId="1245"/>
    <cellStyle name="Normal 76 2" xfId="4332"/>
    <cellStyle name="Normal 76 3" xfId="3403"/>
    <cellStyle name="Normal 77" xfId="1246"/>
    <cellStyle name="Normal 77 2" xfId="4333"/>
    <cellStyle name="Normal 77 3" xfId="3404"/>
    <cellStyle name="Normal 78" xfId="1247"/>
    <cellStyle name="Normal 78 2" xfId="4334"/>
    <cellStyle name="Normal 78 3" xfId="3405"/>
    <cellStyle name="Normal 79" xfId="1248"/>
    <cellStyle name="Normal 79 2" xfId="4335"/>
    <cellStyle name="Normal 79 3" xfId="3406"/>
    <cellStyle name="Normal 8" xfId="41"/>
    <cellStyle name="Normal 8 2" xfId="183"/>
    <cellStyle name="Normal 8 2 2" xfId="1250"/>
    <cellStyle name="Normal 8 2 2 2" xfId="4337"/>
    <cellStyle name="Normal 8 2 2 3" xfId="3408"/>
    <cellStyle name="Normal 8 2 3" xfId="3028"/>
    <cellStyle name="Normal 8 2 3 2" xfId="5616"/>
    <cellStyle name="Normal 8 2 4" xfId="5615"/>
    <cellStyle name="Normal 8 2 5" xfId="6654"/>
    <cellStyle name="Normal 8 2 6" xfId="7156"/>
    <cellStyle name="Normal 8 2 7" xfId="7656"/>
    <cellStyle name="Normal 8 3" xfId="1249"/>
    <cellStyle name="Normal 8 3 2" xfId="4336"/>
    <cellStyle name="Normal 8 3 3" xfId="3407"/>
    <cellStyle name="Normal 80" xfId="1251"/>
    <cellStyle name="Normal 80 2" xfId="4338"/>
    <cellStyle name="Normal 80 3" xfId="3409"/>
    <cellStyle name="Normal 81" xfId="1252"/>
    <cellStyle name="Normal 81 2" xfId="4339"/>
    <cellStyle name="Normal 81 3" xfId="3410"/>
    <cellStyle name="Normal 82" xfId="1253"/>
    <cellStyle name="Normal 82 2" xfId="4340"/>
    <cellStyle name="Normal 82 3" xfId="3411"/>
    <cellStyle name="Normal 83" xfId="1254"/>
    <cellStyle name="Normal 83 2" xfId="4341"/>
    <cellStyle name="Normal 83 3" xfId="3412"/>
    <cellStyle name="Normal 84" xfId="1255"/>
    <cellStyle name="Normal 84 2" xfId="4342"/>
    <cellStyle name="Normal 84 3" xfId="3413"/>
    <cellStyle name="Normal 85" xfId="1256"/>
    <cellStyle name="Normal 85 2" xfId="4343"/>
    <cellStyle name="Normal 85 3" xfId="3414"/>
    <cellStyle name="Normal 86" xfId="1257"/>
    <cellStyle name="Normal 86 2" xfId="4344"/>
    <cellStyle name="Normal 86 3" xfId="3415"/>
    <cellStyle name="Normal 87" xfId="1258"/>
    <cellStyle name="Normal 87 2" xfId="4345"/>
    <cellStyle name="Normal 87 3" xfId="3416"/>
    <cellStyle name="Normal 88" xfId="1259"/>
    <cellStyle name="Normal 88 2" xfId="4346"/>
    <cellStyle name="Normal 88 3" xfId="3417"/>
    <cellStyle name="Normal 89" xfId="1260"/>
    <cellStyle name="Normal 89 2" xfId="4347"/>
    <cellStyle name="Normal 89 3" xfId="3418"/>
    <cellStyle name="Normal 9" xfId="82"/>
    <cellStyle name="Normal 9 10" xfId="5617"/>
    <cellStyle name="Normal 9 11" xfId="6233"/>
    <cellStyle name="Normal 9 12" xfId="6735"/>
    <cellStyle name="Normal 9 13" xfId="7235"/>
    <cellStyle name="Normal 9 2" xfId="1262"/>
    <cellStyle name="Normal 9 2 10" xfId="6760"/>
    <cellStyle name="Normal 9 2 11" xfId="7260"/>
    <cellStyle name="Normal 9 2 2" xfId="2253"/>
    <cellStyle name="Normal 9 2 2 2" xfId="2254"/>
    <cellStyle name="Normal 9 2 2 2 2" xfId="2993"/>
    <cellStyle name="Normal 9 2 2 2 2 2" xfId="5620"/>
    <cellStyle name="Normal 9 2 2 2 3" xfId="5619"/>
    <cellStyle name="Normal 9 2 2 2 4" xfId="6619"/>
    <cellStyle name="Normal 9 2 2 2 5" xfId="7121"/>
    <cellStyle name="Normal 9 2 2 2 6" xfId="7621"/>
    <cellStyle name="Normal 9 2 2 3" xfId="2707"/>
    <cellStyle name="Normal 9 2 2 3 2" xfId="5621"/>
    <cellStyle name="Normal 9 2 2 4" xfId="5618"/>
    <cellStyle name="Normal 9 2 2 5" xfId="6335"/>
    <cellStyle name="Normal 9 2 2 6" xfId="6837"/>
    <cellStyle name="Normal 9 2 2 7" xfId="7337"/>
    <cellStyle name="Normal 9 2 3" xfId="2255"/>
    <cellStyle name="Normal 9 2 3 2" xfId="2708"/>
    <cellStyle name="Normal 9 2 3 2 2" xfId="5623"/>
    <cellStyle name="Normal 9 2 3 3" xfId="5622"/>
    <cellStyle name="Normal 9 2 3 4" xfId="6336"/>
    <cellStyle name="Normal 9 2 3 5" xfId="6838"/>
    <cellStyle name="Normal 9 2 3 6" xfId="7338"/>
    <cellStyle name="Normal 9 2 4" xfId="2256"/>
    <cellStyle name="Normal 9 2 4 2" xfId="2806"/>
    <cellStyle name="Normal 9 2 4 2 2" xfId="5625"/>
    <cellStyle name="Normal 9 2 4 3" xfId="5624"/>
    <cellStyle name="Normal 9 2 4 4" xfId="6433"/>
    <cellStyle name="Normal 9 2 4 5" xfId="6935"/>
    <cellStyle name="Normal 9 2 4 6" xfId="7435"/>
    <cellStyle name="Normal 9 2 5" xfId="2257"/>
    <cellStyle name="Normal 9 2 5 2" xfId="2856"/>
    <cellStyle name="Normal 9 2 5 2 2" xfId="5627"/>
    <cellStyle name="Normal 9 2 5 3" xfId="5626"/>
    <cellStyle name="Normal 9 2 5 4" xfId="6483"/>
    <cellStyle name="Normal 9 2 5 5" xfId="6985"/>
    <cellStyle name="Normal 9 2 5 6" xfId="7485"/>
    <cellStyle name="Normal 9 2 6" xfId="2258"/>
    <cellStyle name="Normal 9 2 6 2" xfId="2939"/>
    <cellStyle name="Normal 9 2 6 2 2" xfId="5629"/>
    <cellStyle name="Normal 9 2 6 3" xfId="5628"/>
    <cellStyle name="Normal 9 2 6 4" xfId="6565"/>
    <cellStyle name="Normal 9 2 6 5" xfId="7067"/>
    <cellStyle name="Normal 9 2 6 6" xfId="7567"/>
    <cellStyle name="Normal 9 2 7" xfId="2259"/>
    <cellStyle name="Normal 9 2 7 2" xfId="4348"/>
    <cellStyle name="Normal 9 2 7 3" xfId="3419"/>
    <cellStyle name="Normal 9 2 8" xfId="2628"/>
    <cellStyle name="Normal 9 2 8 2" xfId="5630"/>
    <cellStyle name="Normal 9 2 9" xfId="6258"/>
    <cellStyle name="Normal 9 3" xfId="1261"/>
    <cellStyle name="Normal 9 3 2" xfId="2260"/>
    <cellStyle name="Normal 9 3 2 2" xfId="2709"/>
    <cellStyle name="Normal 9 3 2 2 2" xfId="5632"/>
    <cellStyle name="Normal 9 3 2 3" xfId="5631"/>
    <cellStyle name="Normal 9 3 2 4" xfId="6337"/>
    <cellStyle name="Normal 9 3 2 5" xfId="6839"/>
    <cellStyle name="Normal 9 3 2 6" xfId="7339"/>
    <cellStyle name="Normal 9 3 3" xfId="2261"/>
    <cellStyle name="Normal 9 3 3 2" xfId="2962"/>
    <cellStyle name="Normal 9 3 3 2 2" xfId="5634"/>
    <cellStyle name="Normal 9 3 3 3" xfId="5633"/>
    <cellStyle name="Normal 9 3 3 4" xfId="6588"/>
    <cellStyle name="Normal 9 3 3 5" xfId="7090"/>
    <cellStyle name="Normal 9 3 3 6" xfId="7590"/>
    <cellStyle name="Normal 9 3 4" xfId="2262"/>
    <cellStyle name="Normal 9 3 5" xfId="2652"/>
    <cellStyle name="Normal 9 3 5 2" xfId="5635"/>
    <cellStyle name="Normal 9 3 6" xfId="6281"/>
    <cellStyle name="Normal 9 3 7" xfId="6783"/>
    <cellStyle name="Normal 9 3 8" xfId="7283"/>
    <cellStyle name="Normal 9 4" xfId="2263"/>
    <cellStyle name="Normal 9 4 2" xfId="2710"/>
    <cellStyle name="Normal 9 4 2 2" xfId="5637"/>
    <cellStyle name="Normal 9 4 3" xfId="5636"/>
    <cellStyle name="Normal 9 4 4" xfId="6338"/>
    <cellStyle name="Normal 9 4 5" xfId="6840"/>
    <cellStyle name="Normal 9 4 6" xfId="7340"/>
    <cellStyle name="Normal 9 5" xfId="2264"/>
    <cellStyle name="Normal 9 5 2" xfId="2711"/>
    <cellStyle name="Normal 9 5 2 2" xfId="5639"/>
    <cellStyle name="Normal 9 5 3" xfId="5638"/>
    <cellStyle name="Normal 9 5 4" xfId="6339"/>
    <cellStyle name="Normal 9 5 5" xfId="6841"/>
    <cellStyle name="Normal 9 5 6" xfId="7341"/>
    <cellStyle name="Normal 9 6" xfId="2265"/>
    <cellStyle name="Normal 9 6 2" xfId="2784"/>
    <cellStyle name="Normal 9 6 2 2" xfId="5641"/>
    <cellStyle name="Normal 9 6 3" xfId="5640"/>
    <cellStyle name="Normal 9 6 4" xfId="6411"/>
    <cellStyle name="Normal 9 6 5" xfId="6913"/>
    <cellStyle name="Normal 9 6 6" xfId="7413"/>
    <cellStyle name="Normal 9 7" xfId="2266"/>
    <cellStyle name="Normal 9 7 2" xfId="2834"/>
    <cellStyle name="Normal 9 7 2 2" xfId="5643"/>
    <cellStyle name="Normal 9 7 3" xfId="5642"/>
    <cellStyle name="Normal 9 7 4" xfId="6461"/>
    <cellStyle name="Normal 9 7 5" xfId="6963"/>
    <cellStyle name="Normal 9 7 6" xfId="7463"/>
    <cellStyle name="Normal 9 8" xfId="2267"/>
    <cellStyle name="Normal 9 8 2" xfId="2914"/>
    <cellStyle name="Normal 9 8 2 2" xfId="5645"/>
    <cellStyle name="Normal 9 8 3" xfId="5644"/>
    <cellStyle name="Normal 9 8 4" xfId="6540"/>
    <cellStyle name="Normal 9 8 5" xfId="7042"/>
    <cellStyle name="Normal 9 8 6" xfId="7542"/>
    <cellStyle name="Normal 9 9" xfId="2602"/>
    <cellStyle name="Normal 9 9 2" xfId="5646"/>
    <cellStyle name="Normal 90" xfId="1263"/>
    <cellStyle name="Normal 90 2" xfId="4349"/>
    <cellStyle name="Normal 90 3" xfId="3420"/>
    <cellStyle name="Normal 91" xfId="1264"/>
    <cellStyle name="Normal 91 2" xfId="4350"/>
    <cellStyle name="Normal 91 3" xfId="3421"/>
    <cellStyle name="Normal 92" xfId="1265"/>
    <cellStyle name="Normal 92 2" xfId="4351"/>
    <cellStyle name="Normal 92 3" xfId="3422"/>
    <cellStyle name="Normal 93" xfId="1266"/>
    <cellStyle name="Normal 93 2" xfId="4352"/>
    <cellStyle name="Normal 93 3" xfId="3423"/>
    <cellStyle name="Normal 94" xfId="1267"/>
    <cellStyle name="Normal 94 2" xfId="4353"/>
    <cellStyle name="Normal 94 3" xfId="3424"/>
    <cellStyle name="Normal 95" xfId="1268"/>
    <cellStyle name="Normal 95 2" xfId="4354"/>
    <cellStyle name="Normal 95 3" xfId="3425"/>
    <cellStyle name="Normal 96" xfId="1269"/>
    <cellStyle name="Normal 96 2" xfId="4355"/>
    <cellStyle name="Normal 96 3" xfId="3426"/>
    <cellStyle name="Normal 97" xfId="1270"/>
    <cellStyle name="Normal 97 2" xfId="4356"/>
    <cellStyle name="Normal 97 3" xfId="3427"/>
    <cellStyle name="Normal 98" xfId="1271"/>
    <cellStyle name="Normal 98 2" xfId="4357"/>
    <cellStyle name="Normal 98 3" xfId="3428"/>
    <cellStyle name="Normal 99" xfId="1272"/>
    <cellStyle name="Normal 99 2" xfId="4358"/>
    <cellStyle name="Normal 99 3" xfId="3429"/>
    <cellStyle name="Normal_Campinas-Limpeza Urbana" xfId="7"/>
    <cellStyle name="Normal_Campinas-Limpeza Urbana 2" xfId="83"/>
    <cellStyle name="Normal_Campinas-Limpeza Urbana 2 2" xfId="6221"/>
    <cellStyle name="Normal_Planilha Custo e Preço" xfId="6725"/>
    <cellStyle name="Nota 10" xfId="1273"/>
    <cellStyle name="Nota 10 2" xfId="1274"/>
    <cellStyle name="Nota 10 2 2" xfId="2268"/>
    <cellStyle name="Nota 10 2 2 2" xfId="4855"/>
    <cellStyle name="Nota 10 2 2 2 2" xfId="5610"/>
    <cellStyle name="Nota 10 2 2 3" xfId="3990"/>
    <cellStyle name="Nota 10 2 2 3 2" xfId="5609"/>
    <cellStyle name="Nota 10 2 2 4" xfId="5611"/>
    <cellStyle name="Nota 10 2 3" xfId="4359"/>
    <cellStyle name="Nota 10 2 3 2" xfId="5608"/>
    <cellStyle name="Nota 10 2 4" xfId="3430"/>
    <cellStyle name="Nota 10 2 4 2" xfId="5607"/>
    <cellStyle name="Nota 10 2 5" xfId="5612"/>
    <cellStyle name="Nota 11" xfId="1275"/>
    <cellStyle name="Nota 11 2" xfId="1276"/>
    <cellStyle name="Nota 11 2 2" xfId="2269"/>
    <cellStyle name="Nota 11 2 2 2" xfId="4856"/>
    <cellStyle name="Nota 11 2 2 2 2" xfId="5604"/>
    <cellStyle name="Nota 11 2 2 3" xfId="3991"/>
    <cellStyle name="Nota 11 2 2 3 2" xfId="5575"/>
    <cellStyle name="Nota 11 2 2 4" xfId="5605"/>
    <cellStyle name="Nota 11 2 3" xfId="4360"/>
    <cellStyle name="Nota 11 2 3 2" xfId="5574"/>
    <cellStyle name="Nota 11 2 4" xfId="3431"/>
    <cellStyle name="Nota 11 2 4 2" xfId="5571"/>
    <cellStyle name="Nota 11 2 5" xfId="5606"/>
    <cellStyle name="Nota 12" xfId="1277"/>
    <cellStyle name="Nota 12 2" xfId="1278"/>
    <cellStyle name="Nota 12 2 2" xfId="2270"/>
    <cellStyle name="Nota 12 2 2 2" xfId="4857"/>
    <cellStyle name="Nota 12 2 2 2 2" xfId="5564"/>
    <cellStyle name="Nota 12 2 2 3" xfId="3992"/>
    <cellStyle name="Nota 12 2 2 3 2" xfId="5563"/>
    <cellStyle name="Nota 12 2 2 4" xfId="5565"/>
    <cellStyle name="Nota 12 2 3" xfId="4361"/>
    <cellStyle name="Nota 12 2 3 2" xfId="5562"/>
    <cellStyle name="Nota 12 2 4" xfId="3432"/>
    <cellStyle name="Nota 12 2 4 2" xfId="5561"/>
    <cellStyle name="Nota 12 2 5" xfId="5566"/>
    <cellStyle name="Nota 13" xfId="1279"/>
    <cellStyle name="Nota 13 2" xfId="1280"/>
    <cellStyle name="Nota 13 2 2" xfId="2271"/>
    <cellStyle name="Nota 13 2 2 2" xfId="4858"/>
    <cellStyle name="Nota 13 2 2 2 2" xfId="5558"/>
    <cellStyle name="Nota 13 2 2 3" xfId="3993"/>
    <cellStyle name="Nota 13 2 2 3 2" xfId="5557"/>
    <cellStyle name="Nota 13 2 2 4" xfId="5559"/>
    <cellStyle name="Nota 13 2 3" xfId="4362"/>
    <cellStyle name="Nota 13 2 3 2" xfId="5556"/>
    <cellStyle name="Nota 13 2 4" xfId="3433"/>
    <cellStyle name="Nota 13 2 4 2" xfId="5555"/>
    <cellStyle name="Nota 13 2 5" xfId="5560"/>
    <cellStyle name="Nota 14" xfId="1281"/>
    <cellStyle name="Nota 14 2" xfId="1282"/>
    <cellStyle name="Nota 14 2 2" xfId="2272"/>
    <cellStyle name="Nota 14 2 2 2" xfId="4859"/>
    <cellStyle name="Nota 14 2 2 2 2" xfId="5552"/>
    <cellStyle name="Nota 14 2 2 3" xfId="3994"/>
    <cellStyle name="Nota 14 2 2 3 2" xfId="5551"/>
    <cellStyle name="Nota 14 2 2 4" xfId="5553"/>
    <cellStyle name="Nota 14 2 3" xfId="4363"/>
    <cellStyle name="Nota 14 2 3 2" xfId="5550"/>
    <cellStyle name="Nota 14 2 4" xfId="3434"/>
    <cellStyle name="Nota 14 2 4 2" xfId="5549"/>
    <cellStyle name="Nota 14 2 5" xfId="5554"/>
    <cellStyle name="Nota 15" xfId="1283"/>
    <cellStyle name="Nota 15 2" xfId="1284"/>
    <cellStyle name="Nota 15 2 2" xfId="2273"/>
    <cellStyle name="Nota 15 2 2 2" xfId="4860"/>
    <cellStyle name="Nota 15 2 2 2 2" xfId="5546"/>
    <cellStyle name="Nota 15 2 2 3" xfId="3995"/>
    <cellStyle name="Nota 15 2 2 3 2" xfId="5545"/>
    <cellStyle name="Nota 15 2 2 4" xfId="5547"/>
    <cellStyle name="Nota 15 2 3" xfId="4364"/>
    <cellStyle name="Nota 15 2 3 2" xfId="5544"/>
    <cellStyle name="Nota 15 2 4" xfId="3435"/>
    <cellStyle name="Nota 15 2 4 2" xfId="5543"/>
    <cellStyle name="Nota 15 2 5" xfId="5548"/>
    <cellStyle name="Nota 16" xfId="1285"/>
    <cellStyle name="Nota 16 2" xfId="1286"/>
    <cellStyle name="Nota 16 2 2" xfId="2274"/>
    <cellStyle name="Nota 16 2 2 2" xfId="4861"/>
    <cellStyle name="Nota 16 2 2 2 2" xfId="5540"/>
    <cellStyle name="Nota 16 2 2 3" xfId="3996"/>
    <cellStyle name="Nota 16 2 2 3 2" xfId="5539"/>
    <cellStyle name="Nota 16 2 2 4" xfId="5541"/>
    <cellStyle name="Nota 16 2 3" xfId="4365"/>
    <cellStyle name="Nota 16 2 3 2" xfId="5538"/>
    <cellStyle name="Nota 16 2 4" xfId="3436"/>
    <cellStyle name="Nota 16 2 4 2" xfId="5537"/>
    <cellStyle name="Nota 16 2 5" xfId="5542"/>
    <cellStyle name="Nota 17" xfId="1287"/>
    <cellStyle name="Nota 17 2" xfId="1288"/>
    <cellStyle name="Nota 17 2 2" xfId="2275"/>
    <cellStyle name="Nota 17 2 2 2" xfId="4862"/>
    <cellStyle name="Nota 17 2 2 2 2" xfId="5534"/>
    <cellStyle name="Nota 17 2 2 3" xfId="3997"/>
    <cellStyle name="Nota 17 2 2 3 2" xfId="5533"/>
    <cellStyle name="Nota 17 2 2 4" xfId="5535"/>
    <cellStyle name="Nota 17 2 3" xfId="4366"/>
    <cellStyle name="Nota 17 2 3 2" xfId="5532"/>
    <cellStyle name="Nota 17 2 4" xfId="3437"/>
    <cellStyle name="Nota 17 2 4 2" xfId="5531"/>
    <cellStyle name="Nota 17 2 5" xfId="5536"/>
    <cellStyle name="Nota 18" xfId="1289"/>
    <cellStyle name="Nota 19" xfId="1290"/>
    <cellStyle name="Nota 2" xfId="1291"/>
    <cellStyle name="Nota 2 10" xfId="1292"/>
    <cellStyle name="Nota 2 10 2" xfId="2276"/>
    <cellStyle name="Nota 2 10 2 2" xfId="3998"/>
    <cellStyle name="Nota 2 10 2 2 2" xfId="5524"/>
    <cellStyle name="Nota 2 10 2 3" xfId="5525"/>
    <cellStyle name="Nota 2 10 3" xfId="5526"/>
    <cellStyle name="Nota 2 11" xfId="1293"/>
    <cellStyle name="Nota 2 11 2" xfId="2277"/>
    <cellStyle name="Nota 2 11 2 2" xfId="3999"/>
    <cellStyle name="Nota 2 11 2 2 2" xfId="5521"/>
    <cellStyle name="Nota 2 11 2 3" xfId="5522"/>
    <cellStyle name="Nota 2 11 3" xfId="5523"/>
    <cellStyle name="Nota 2 12" xfId="1294"/>
    <cellStyle name="Nota 2 12 2" xfId="2278"/>
    <cellStyle name="Nota 2 12 2 2" xfId="4000"/>
    <cellStyle name="Nota 2 12 2 2 2" xfId="5518"/>
    <cellStyle name="Nota 2 12 2 3" xfId="5519"/>
    <cellStyle name="Nota 2 12 3" xfId="5520"/>
    <cellStyle name="Nota 2 13" xfId="1295"/>
    <cellStyle name="Nota 2 13 2" xfId="2279"/>
    <cellStyle name="Nota 2 13 2 2" xfId="4001"/>
    <cellStyle name="Nota 2 13 2 2 2" xfId="5515"/>
    <cellStyle name="Nota 2 13 2 3" xfId="5516"/>
    <cellStyle name="Nota 2 13 3" xfId="5517"/>
    <cellStyle name="Nota 2 14" xfId="1296"/>
    <cellStyle name="Nota 2 14 2" xfId="2280"/>
    <cellStyle name="Nota 2 14 2 2" xfId="4002"/>
    <cellStyle name="Nota 2 14 2 2 2" xfId="5512"/>
    <cellStyle name="Nota 2 14 2 3" xfId="5513"/>
    <cellStyle name="Nota 2 14 3" xfId="5514"/>
    <cellStyle name="Nota 2 15" xfId="1297"/>
    <cellStyle name="Nota 2 15 2" xfId="2281"/>
    <cellStyle name="Nota 2 15 2 2" xfId="4003"/>
    <cellStyle name="Nota 2 15 2 2 2" xfId="5509"/>
    <cellStyle name="Nota 2 15 2 3" xfId="5510"/>
    <cellStyle name="Nota 2 15 3" xfId="5511"/>
    <cellStyle name="Nota 2 16" xfId="1298"/>
    <cellStyle name="Nota 2 16 2" xfId="2282"/>
    <cellStyle name="Nota 2 16 2 2" xfId="4004"/>
    <cellStyle name="Nota 2 16 2 2 2" xfId="5506"/>
    <cellStyle name="Nota 2 16 2 3" xfId="5507"/>
    <cellStyle name="Nota 2 16 3" xfId="5508"/>
    <cellStyle name="Nota 2 17" xfId="1299"/>
    <cellStyle name="Nota 2 17 2" xfId="2283"/>
    <cellStyle name="Nota 2 17 2 2" xfId="4005"/>
    <cellStyle name="Nota 2 17 2 2 2" xfId="5503"/>
    <cellStyle name="Nota 2 17 2 3" xfId="5504"/>
    <cellStyle name="Nota 2 17 3" xfId="5505"/>
    <cellStyle name="Nota 2 18" xfId="1300"/>
    <cellStyle name="Nota 2 18 2" xfId="2284"/>
    <cellStyle name="Nota 2 18 2 2" xfId="4863"/>
    <cellStyle name="Nota 2 18 2 2 2" xfId="5500"/>
    <cellStyle name="Nota 2 18 2 3" xfId="4006"/>
    <cellStyle name="Nota 2 18 2 3 2" xfId="5499"/>
    <cellStyle name="Nota 2 18 2 4" xfId="5501"/>
    <cellStyle name="Nota 2 18 3" xfId="4367"/>
    <cellStyle name="Nota 2 18 3 2" xfId="5498"/>
    <cellStyle name="Nota 2 18 4" xfId="3438"/>
    <cellStyle name="Nota 2 18 4 2" xfId="5497"/>
    <cellStyle name="Nota 2 18 5" xfId="5502"/>
    <cellStyle name="Nota 2 2" xfId="1301"/>
    <cellStyle name="Nota 2 2 2" xfId="2285"/>
    <cellStyle name="Nota 2 2 2 2" xfId="4007"/>
    <cellStyle name="Nota 2 2 2 2 2" xfId="5494"/>
    <cellStyle name="Nota 2 2 2 3" xfId="5495"/>
    <cellStyle name="Nota 2 2 3" xfId="5496"/>
    <cellStyle name="Nota 2 3" xfId="1302"/>
    <cellStyle name="Nota 2 3 2" xfId="2286"/>
    <cellStyle name="Nota 2 3 2 2" xfId="4008"/>
    <cellStyle name="Nota 2 3 2 2 2" xfId="5491"/>
    <cellStyle name="Nota 2 3 2 3" xfId="5492"/>
    <cellStyle name="Nota 2 3 3" xfId="5493"/>
    <cellStyle name="Nota 2 4" xfId="1303"/>
    <cellStyle name="Nota 2 4 2" xfId="2287"/>
    <cellStyle name="Nota 2 4 2 2" xfId="4009"/>
    <cellStyle name="Nota 2 4 2 2 2" xfId="5488"/>
    <cellStyle name="Nota 2 4 2 3" xfId="5489"/>
    <cellStyle name="Nota 2 4 3" xfId="5490"/>
    <cellStyle name="Nota 2 5" xfId="1304"/>
    <cellStyle name="Nota 2 5 2" xfId="2288"/>
    <cellStyle name="Nota 2 5 2 2" xfId="4010"/>
    <cellStyle name="Nota 2 5 2 2 2" xfId="5485"/>
    <cellStyle name="Nota 2 5 2 3" xfId="5486"/>
    <cellStyle name="Nota 2 5 3" xfId="5487"/>
    <cellStyle name="Nota 2 6" xfId="1305"/>
    <cellStyle name="Nota 2 6 2" xfId="2289"/>
    <cellStyle name="Nota 2 6 2 2" xfId="4011"/>
    <cellStyle name="Nota 2 6 2 2 2" xfId="5482"/>
    <cellStyle name="Nota 2 6 2 3" xfId="5483"/>
    <cellStyle name="Nota 2 6 3" xfId="5484"/>
    <cellStyle name="Nota 2 7" xfId="1306"/>
    <cellStyle name="Nota 2 7 2" xfId="2290"/>
    <cellStyle name="Nota 2 7 2 2" xfId="4012"/>
    <cellStyle name="Nota 2 7 2 2 2" xfId="5479"/>
    <cellStyle name="Nota 2 7 2 3" xfId="5480"/>
    <cellStyle name="Nota 2 7 3" xfId="5481"/>
    <cellStyle name="Nota 2 8" xfId="1307"/>
    <cellStyle name="Nota 2 8 2" xfId="2291"/>
    <cellStyle name="Nota 2 8 2 2" xfId="4013"/>
    <cellStyle name="Nota 2 8 2 2 2" xfId="5476"/>
    <cellStyle name="Nota 2 8 2 3" xfId="5477"/>
    <cellStyle name="Nota 2 8 3" xfId="5478"/>
    <cellStyle name="Nota 2 9" xfId="1308"/>
    <cellStyle name="Nota 2 9 2" xfId="2292"/>
    <cellStyle name="Nota 2 9 2 2" xfId="4014"/>
    <cellStyle name="Nota 2 9 2 2 2" xfId="5473"/>
    <cellStyle name="Nota 2 9 2 3" xfId="5474"/>
    <cellStyle name="Nota 2 9 3" xfId="5475"/>
    <cellStyle name="Nota 20" xfId="1309"/>
    <cellStyle name="Nota 21" xfId="1310"/>
    <cellStyle name="Nota 22" xfId="1311"/>
    <cellStyle name="Nota 23" xfId="1312"/>
    <cellStyle name="Nota 24" xfId="1313"/>
    <cellStyle name="Nota 25" xfId="1314"/>
    <cellStyle name="Nota 26" xfId="1315"/>
    <cellStyle name="Nota 27" xfId="1316"/>
    <cellStyle name="Nota 3" xfId="1317"/>
    <cellStyle name="Nota 3 2" xfId="1318"/>
    <cellStyle name="Nota 3 2 2" xfId="2293"/>
    <cellStyle name="Nota 3 2 2 2" xfId="4864"/>
    <cellStyle name="Nota 3 2 2 2 2" xfId="5465"/>
    <cellStyle name="Nota 3 2 2 3" xfId="4015"/>
    <cellStyle name="Nota 3 2 2 3 2" xfId="5461"/>
    <cellStyle name="Nota 3 2 2 4" xfId="5468"/>
    <cellStyle name="Nota 3 2 3" xfId="4368"/>
    <cellStyle name="Nota 3 2 3 2" xfId="5457"/>
    <cellStyle name="Nota 3 2 4" xfId="3439"/>
    <cellStyle name="Nota 3 2 4 2" xfId="5455"/>
    <cellStyle name="Nota 3 2 5" xfId="5469"/>
    <cellStyle name="Nota 4" xfId="1319"/>
    <cellStyle name="Nota 4 2" xfId="1320"/>
    <cellStyle name="Nota 4 2 2" xfId="2294"/>
    <cellStyle name="Nota 4 2 2 2" xfId="4865"/>
    <cellStyle name="Nota 4 2 2 2 2" xfId="5450"/>
    <cellStyle name="Nota 4 2 2 3" xfId="4016"/>
    <cellStyle name="Nota 4 2 2 3 2" xfId="5449"/>
    <cellStyle name="Nota 4 2 2 4" xfId="5451"/>
    <cellStyle name="Nota 4 2 3" xfId="4369"/>
    <cellStyle name="Nota 4 2 3 2" xfId="5448"/>
    <cellStyle name="Nota 4 2 4" xfId="3440"/>
    <cellStyle name="Nota 4 2 4 2" xfId="5447"/>
    <cellStyle name="Nota 4 2 5" xfId="5452"/>
    <cellStyle name="Nota 5" xfId="1321"/>
    <cellStyle name="Nota 5 2" xfId="1322"/>
    <cellStyle name="Nota 5 2 2" xfId="2295"/>
    <cellStyle name="Nota 5 2 2 2" xfId="4866"/>
    <cellStyle name="Nota 5 2 2 2 2" xfId="5444"/>
    <cellStyle name="Nota 5 2 2 3" xfId="4017"/>
    <cellStyle name="Nota 5 2 2 3 2" xfId="5443"/>
    <cellStyle name="Nota 5 2 2 4" xfId="5445"/>
    <cellStyle name="Nota 5 2 3" xfId="4370"/>
    <cellStyle name="Nota 5 2 3 2" xfId="5442"/>
    <cellStyle name="Nota 5 2 4" xfId="3441"/>
    <cellStyle name="Nota 5 2 4 2" xfId="5441"/>
    <cellStyle name="Nota 5 2 5" xfId="5446"/>
    <cellStyle name="Nota 6" xfId="1323"/>
    <cellStyle name="Nota 6 2" xfId="1324"/>
    <cellStyle name="Nota 6 2 2" xfId="2296"/>
    <cellStyle name="Nota 6 2 2 2" xfId="4867"/>
    <cellStyle name="Nota 6 2 2 2 2" xfId="5438"/>
    <cellStyle name="Nota 6 2 2 3" xfId="4018"/>
    <cellStyle name="Nota 6 2 2 3 2" xfId="5437"/>
    <cellStyle name="Nota 6 2 2 4" xfId="5439"/>
    <cellStyle name="Nota 6 2 3" xfId="4371"/>
    <cellStyle name="Nota 6 2 3 2" xfId="5436"/>
    <cellStyle name="Nota 6 2 4" xfId="3442"/>
    <cellStyle name="Nota 6 2 4 2" xfId="5435"/>
    <cellStyle name="Nota 6 2 5" xfId="5440"/>
    <cellStyle name="Nota 7" xfId="1325"/>
    <cellStyle name="Nota 7 2" xfId="1326"/>
    <cellStyle name="Nota 7 2 2" xfId="2297"/>
    <cellStyle name="Nota 7 2 2 2" xfId="4868"/>
    <cellStyle name="Nota 7 2 2 2 2" xfId="5432"/>
    <cellStyle name="Nota 7 2 2 3" xfId="4019"/>
    <cellStyle name="Nota 7 2 2 3 2" xfId="5431"/>
    <cellStyle name="Nota 7 2 2 4" xfId="5433"/>
    <cellStyle name="Nota 7 2 3" xfId="4372"/>
    <cellStyle name="Nota 7 2 3 2" xfId="5430"/>
    <cellStyle name="Nota 7 2 4" xfId="3443"/>
    <cellStyle name="Nota 7 2 4 2" xfId="5429"/>
    <cellStyle name="Nota 7 2 5" xfId="5434"/>
    <cellStyle name="Nota 8" xfId="1327"/>
    <cellStyle name="Nota 8 2" xfId="1328"/>
    <cellStyle name="Nota 8 2 2" xfId="2298"/>
    <cellStyle name="Nota 8 2 2 2" xfId="4869"/>
    <cellStyle name="Nota 8 2 2 2 2" xfId="5426"/>
    <cellStyle name="Nota 8 2 2 3" xfId="4020"/>
    <cellStyle name="Nota 8 2 2 3 2" xfId="5425"/>
    <cellStyle name="Nota 8 2 2 4" xfId="5427"/>
    <cellStyle name="Nota 8 2 3" xfId="4373"/>
    <cellStyle name="Nota 8 2 3 2" xfId="5424"/>
    <cellStyle name="Nota 8 2 4" xfId="3444"/>
    <cellStyle name="Nota 8 2 4 2" xfId="5423"/>
    <cellStyle name="Nota 8 2 5" xfId="5428"/>
    <cellStyle name="Nota 9" xfId="1329"/>
    <cellStyle name="Nota 9 2" xfId="1330"/>
    <cellStyle name="Nota 9 2 2" xfId="2299"/>
    <cellStyle name="Nota 9 2 2 2" xfId="4870"/>
    <cellStyle name="Nota 9 2 2 2 2" xfId="5420"/>
    <cellStyle name="Nota 9 2 2 3" xfId="4021"/>
    <cellStyle name="Nota 9 2 2 3 2" xfId="5419"/>
    <cellStyle name="Nota 9 2 2 4" xfId="5421"/>
    <cellStyle name="Nota 9 2 3" xfId="4374"/>
    <cellStyle name="Nota 9 2 3 2" xfId="5418"/>
    <cellStyle name="Nota 9 2 4" xfId="3445"/>
    <cellStyle name="Nota 9 2 4 2" xfId="5417"/>
    <cellStyle name="Nota 9 2 5" xfId="5422"/>
    <cellStyle name="Percent" xfId="4887"/>
    <cellStyle name="Percent 2" xfId="1331"/>
    <cellStyle name="Percent 2 2" xfId="4375"/>
    <cellStyle name="Percent 2 3" xfId="3446"/>
    <cellStyle name="Porcentagem" xfId="8" builtinId="5"/>
    <cellStyle name="Porcentagem 10" xfId="84"/>
    <cellStyle name="Porcentagem 10 10" xfId="6748"/>
    <cellStyle name="Porcentagem 10 11" xfId="7248"/>
    <cellStyle name="Porcentagem 10 2" xfId="1332"/>
    <cellStyle name="Porcentagem 10 2 10" xfId="7261"/>
    <cellStyle name="Porcentagem 10 2 2" xfId="2300"/>
    <cellStyle name="Porcentagem 10 2 2 2" xfId="2301"/>
    <cellStyle name="Porcentagem 10 2 2 2 2" xfId="2994"/>
    <cellStyle name="Porcentagem 10 2 2 2 2 2" xfId="5650"/>
    <cellStyle name="Porcentagem 10 2 2 2 3" xfId="5649"/>
    <cellStyle name="Porcentagem 10 2 2 2 4" xfId="6620"/>
    <cellStyle name="Porcentagem 10 2 2 2 5" xfId="7122"/>
    <cellStyle name="Porcentagem 10 2 2 2 6" xfId="7622"/>
    <cellStyle name="Porcentagem 10 2 2 3" xfId="2712"/>
    <cellStyle name="Porcentagem 10 2 2 3 2" xfId="5651"/>
    <cellStyle name="Porcentagem 10 2 2 4" xfId="5648"/>
    <cellStyle name="Porcentagem 10 2 2 5" xfId="6340"/>
    <cellStyle name="Porcentagem 10 2 2 6" xfId="6842"/>
    <cellStyle name="Porcentagem 10 2 2 7" xfId="7342"/>
    <cellStyle name="Porcentagem 10 2 3" xfId="2302"/>
    <cellStyle name="Porcentagem 10 2 3 2" xfId="2808"/>
    <cellStyle name="Porcentagem 10 2 3 2 2" xfId="5653"/>
    <cellStyle name="Porcentagem 10 2 3 3" xfId="5652"/>
    <cellStyle name="Porcentagem 10 2 3 4" xfId="6435"/>
    <cellStyle name="Porcentagem 10 2 3 5" xfId="6937"/>
    <cellStyle name="Porcentagem 10 2 3 6" xfId="7437"/>
    <cellStyle name="Porcentagem 10 2 4" xfId="2303"/>
    <cellStyle name="Porcentagem 10 2 4 2" xfId="2858"/>
    <cellStyle name="Porcentagem 10 2 4 2 2" xfId="5655"/>
    <cellStyle name="Porcentagem 10 2 4 3" xfId="5654"/>
    <cellStyle name="Porcentagem 10 2 4 4" xfId="6485"/>
    <cellStyle name="Porcentagem 10 2 4 5" xfId="6987"/>
    <cellStyle name="Porcentagem 10 2 4 6" xfId="7487"/>
    <cellStyle name="Porcentagem 10 2 5" xfId="2304"/>
    <cellStyle name="Porcentagem 10 2 5 2" xfId="2940"/>
    <cellStyle name="Porcentagem 10 2 5 2 2" xfId="5657"/>
    <cellStyle name="Porcentagem 10 2 5 3" xfId="5656"/>
    <cellStyle name="Porcentagem 10 2 5 4" xfId="6566"/>
    <cellStyle name="Porcentagem 10 2 5 5" xfId="7068"/>
    <cellStyle name="Porcentagem 10 2 5 6" xfId="7568"/>
    <cellStyle name="Porcentagem 10 2 6" xfId="2084"/>
    <cellStyle name="Porcentagem 10 2 6 2" xfId="4376"/>
    <cellStyle name="Porcentagem 10 2 6 3" xfId="3447"/>
    <cellStyle name="Porcentagem 10 2 7" xfId="2629"/>
    <cellStyle name="Porcentagem 10 2 7 2" xfId="5658"/>
    <cellStyle name="Porcentagem 10 2 8" xfId="6259"/>
    <cellStyle name="Porcentagem 10 2 9" xfId="6761"/>
    <cellStyle name="Porcentagem 10 3" xfId="2305"/>
    <cellStyle name="Porcentagem 10 3 2" xfId="2306"/>
    <cellStyle name="Porcentagem 10 3 2 2" xfId="2975"/>
    <cellStyle name="Porcentagem 10 3 2 2 2" xfId="5661"/>
    <cellStyle name="Porcentagem 10 3 2 3" xfId="5660"/>
    <cellStyle name="Porcentagem 10 3 2 4" xfId="6601"/>
    <cellStyle name="Porcentagem 10 3 2 5" xfId="7103"/>
    <cellStyle name="Porcentagem 10 3 2 6" xfId="7603"/>
    <cellStyle name="Porcentagem 10 3 3" xfId="2665"/>
    <cellStyle name="Porcentagem 10 3 3 2" xfId="5662"/>
    <cellStyle name="Porcentagem 10 3 4" xfId="5659"/>
    <cellStyle name="Porcentagem 10 3 5" xfId="6294"/>
    <cellStyle name="Porcentagem 10 3 6" xfId="6796"/>
    <cellStyle name="Porcentagem 10 3 7" xfId="7296"/>
    <cellStyle name="Porcentagem 10 4" xfId="2307"/>
    <cellStyle name="Porcentagem 10 4 2" xfId="2807"/>
    <cellStyle name="Porcentagem 10 4 2 2" xfId="5664"/>
    <cellStyle name="Porcentagem 10 4 3" xfId="5663"/>
    <cellStyle name="Porcentagem 10 4 4" xfId="6434"/>
    <cellStyle name="Porcentagem 10 4 5" xfId="6936"/>
    <cellStyle name="Porcentagem 10 4 6" xfId="7436"/>
    <cellStyle name="Porcentagem 10 5" xfId="2308"/>
    <cellStyle name="Porcentagem 10 5 2" xfId="2857"/>
    <cellStyle name="Porcentagem 10 5 2 2" xfId="5666"/>
    <cellStyle name="Porcentagem 10 5 3" xfId="5665"/>
    <cellStyle name="Porcentagem 10 5 4" xfId="6484"/>
    <cellStyle name="Porcentagem 10 5 5" xfId="6986"/>
    <cellStyle name="Porcentagem 10 5 6" xfId="7486"/>
    <cellStyle name="Porcentagem 10 6" xfId="2309"/>
    <cellStyle name="Porcentagem 10 6 2" xfId="2927"/>
    <cellStyle name="Porcentagem 10 6 2 2" xfId="5668"/>
    <cellStyle name="Porcentagem 10 6 3" xfId="5667"/>
    <cellStyle name="Porcentagem 10 6 4" xfId="6553"/>
    <cellStyle name="Porcentagem 10 6 5" xfId="7055"/>
    <cellStyle name="Porcentagem 10 6 6" xfId="7555"/>
    <cellStyle name="Porcentagem 10 7" xfId="2616"/>
    <cellStyle name="Porcentagem 10 7 2" xfId="5669"/>
    <cellStyle name="Porcentagem 10 8" xfId="5647"/>
    <cellStyle name="Porcentagem 10 9" xfId="6246"/>
    <cellStyle name="Porcentagem 11" xfId="207"/>
    <cellStyle name="Porcentagem 11 2" xfId="2310"/>
    <cellStyle name="Porcentagem 11 2 2" xfId="2911"/>
    <cellStyle name="Porcentagem 11 2 2 2" xfId="5672"/>
    <cellStyle name="Porcentagem 11 2 3" xfId="5671"/>
    <cellStyle name="Porcentagem 11 2 4" xfId="6537"/>
    <cellStyle name="Porcentagem 11 2 5" xfId="7039"/>
    <cellStyle name="Porcentagem 11 2 6" xfId="7539"/>
    <cellStyle name="Porcentagem 11 3" xfId="4055"/>
    <cellStyle name="Porcentagem 11 4" xfId="3126"/>
    <cellStyle name="Porcentagem 11 5" xfId="2592"/>
    <cellStyle name="Porcentagem 11 6" xfId="5670"/>
    <cellStyle name="Porcentagem 12" xfId="3099"/>
    <cellStyle name="Porcentagem 12 2" xfId="1333"/>
    <cellStyle name="Porcentagem 12 2 2" xfId="4377"/>
    <cellStyle name="Porcentagem 12 2 3" xfId="3448"/>
    <cellStyle name="Porcentagem 13" xfId="2591"/>
    <cellStyle name="Porcentagem 13 2" xfId="5673"/>
    <cellStyle name="Porcentagem 14" xfId="4874"/>
    <cellStyle name="Porcentagem 14 2" xfId="5674"/>
    <cellStyle name="Porcentagem 15" xfId="6223"/>
    <cellStyle name="Porcentagem 16" xfId="6724"/>
    <cellStyle name="Porcentagem 17" xfId="7225"/>
    <cellStyle name="Porcentagem 2" xfId="9"/>
    <cellStyle name="Porcentagem 2 2" xfId="86"/>
    <cellStyle name="Porcentagem 2 2 2" xfId="113"/>
    <cellStyle name="Porcentagem 2 2 3" xfId="3122"/>
    <cellStyle name="Porcentagem 2 3" xfId="85"/>
    <cellStyle name="Porcentagem 2 3 2" xfId="3121"/>
    <cellStyle name="Porcentagem 2 4" xfId="184"/>
    <cellStyle name="Porcentagem 2 4 2" xfId="4078"/>
    <cellStyle name="Porcentagem 2 4 3" xfId="3149"/>
    <cellStyle name="Porcentagem 2 5" xfId="1334"/>
    <cellStyle name="Porcentagem 2 6" xfId="3100"/>
    <cellStyle name="Porcentagem 3" xfId="10"/>
    <cellStyle name="Porcentagem 3 2" xfId="42"/>
    <cellStyle name="Porcentagem 3 2 2" xfId="87"/>
    <cellStyle name="Porcentagem 3 2 2 2" xfId="88"/>
    <cellStyle name="Porcentagem 3 2 2 3" xfId="1335"/>
    <cellStyle name="Porcentagem 3 2 2 4" xfId="4063"/>
    <cellStyle name="Porcentagem 3 2 2 5" xfId="3134"/>
    <cellStyle name="Porcentagem 3 3" xfId="61"/>
    <cellStyle name="Porcentagem 3 3 2" xfId="1337"/>
    <cellStyle name="Porcentagem 3 3 2 2" xfId="3094"/>
    <cellStyle name="Porcentagem 3 3 2 2 2" xfId="5676"/>
    <cellStyle name="Porcentagem 3 3 2 3" xfId="5675"/>
    <cellStyle name="Porcentagem 3 3 2 4" xfId="6720"/>
    <cellStyle name="Porcentagem 3 3 2 5" xfId="7222"/>
    <cellStyle name="Porcentagem 3 3 2 6" xfId="7722"/>
    <cellStyle name="Porcentagem 3 3 3" xfId="1336"/>
    <cellStyle name="Porcentagem 3 3 4" xfId="3120"/>
    <cellStyle name="Porcentagem 3 4" xfId="199"/>
    <cellStyle name="Porcentagem 3 4 2" xfId="2311"/>
    <cellStyle name="Porcentagem 3 4 2 2" xfId="3013"/>
    <cellStyle name="Porcentagem 3 4 2 2 2" xfId="5678"/>
    <cellStyle name="Porcentagem 3 4 2 3" xfId="5677"/>
    <cellStyle name="Porcentagem 3 4 2 4" xfId="6639"/>
    <cellStyle name="Porcentagem 3 4 2 5" xfId="7141"/>
    <cellStyle name="Porcentagem 3 4 2 6" xfId="7641"/>
    <cellStyle name="Porcentagem 3 4 3" xfId="2312"/>
    <cellStyle name="Porcentagem 3 4 3 2" xfId="4085"/>
    <cellStyle name="Porcentagem 3 4 3 3" xfId="3156"/>
    <cellStyle name="Porcentagem 3 4 4" xfId="2775"/>
    <cellStyle name="Porcentagem 3 4 4 2" xfId="5679"/>
    <cellStyle name="Porcentagem 3 4 5" xfId="6403"/>
    <cellStyle name="Porcentagem 3 4 6" xfId="6905"/>
    <cellStyle name="Porcentagem 3 4 7" xfId="7405"/>
    <cellStyle name="Porcentagem 3 5" xfId="2313"/>
    <cellStyle name="Porcentagem 3 5 2" xfId="2826"/>
    <cellStyle name="Porcentagem 3 5 2 2" xfId="5681"/>
    <cellStyle name="Porcentagem 3 5 3" xfId="5680"/>
    <cellStyle name="Porcentagem 3 5 4" xfId="6453"/>
    <cellStyle name="Porcentagem 3 5 5" xfId="6955"/>
    <cellStyle name="Porcentagem 3 5 6" xfId="7455"/>
    <cellStyle name="Porcentagem 3 6" xfId="3101"/>
    <cellStyle name="Porcentagem 4" xfId="43"/>
    <cellStyle name="Porcentagem 4 2" xfId="1338"/>
    <cellStyle name="Porcentagem 4 2 2" xfId="3095"/>
    <cellStyle name="Porcentagem 4 2 2 2" xfId="5683"/>
    <cellStyle name="Porcentagem 4 2 3" xfId="5682"/>
    <cellStyle name="Porcentagem 4 2 4" xfId="6721"/>
    <cellStyle name="Porcentagem 4 2 5" xfId="7223"/>
    <cellStyle name="Porcentagem 4 2 6" xfId="7723"/>
    <cellStyle name="Porcentagem 5" xfId="89"/>
    <cellStyle name="Porcentagem 5 10" xfId="5684"/>
    <cellStyle name="Porcentagem 5 11" xfId="6232"/>
    <cellStyle name="Porcentagem 5 12" xfId="6734"/>
    <cellStyle name="Porcentagem 5 13" xfId="7234"/>
    <cellStyle name="Porcentagem 5 2" xfId="117"/>
    <cellStyle name="Porcentagem 5 2 10" xfId="6762"/>
    <cellStyle name="Porcentagem 5 2 11" xfId="7262"/>
    <cellStyle name="Porcentagem 5 2 2" xfId="1340"/>
    <cellStyle name="Porcentagem 5 2 2 2" xfId="2314"/>
    <cellStyle name="Porcentagem 5 2 2 2 2" xfId="2995"/>
    <cellStyle name="Porcentagem 5 2 2 2 2 2" xfId="5686"/>
    <cellStyle name="Porcentagem 5 2 2 2 3" xfId="5685"/>
    <cellStyle name="Porcentagem 5 2 2 2 4" xfId="6621"/>
    <cellStyle name="Porcentagem 5 2 2 2 5" xfId="7123"/>
    <cellStyle name="Porcentagem 5 2 2 2 6" xfId="7623"/>
    <cellStyle name="Porcentagem 5 2 2 3" xfId="2315"/>
    <cellStyle name="Porcentagem 5 2 2 3 2" xfId="4378"/>
    <cellStyle name="Porcentagem 5 2 2 3 3" xfId="3449"/>
    <cellStyle name="Porcentagem 5 2 2 4" xfId="2713"/>
    <cellStyle name="Porcentagem 5 2 2 4 2" xfId="5687"/>
    <cellStyle name="Porcentagem 5 2 2 5" xfId="6341"/>
    <cellStyle name="Porcentagem 5 2 2 6" xfId="6843"/>
    <cellStyle name="Porcentagem 5 2 2 7" xfId="7343"/>
    <cellStyle name="Porcentagem 5 2 3" xfId="2316"/>
    <cellStyle name="Porcentagem 5 2 3 2" xfId="2714"/>
    <cellStyle name="Porcentagem 5 2 3 2 2" xfId="5689"/>
    <cellStyle name="Porcentagem 5 2 3 3" xfId="5688"/>
    <cellStyle name="Porcentagem 5 2 3 4" xfId="6342"/>
    <cellStyle name="Porcentagem 5 2 3 5" xfId="6844"/>
    <cellStyle name="Porcentagem 5 2 3 6" xfId="7344"/>
    <cellStyle name="Porcentagem 5 2 4" xfId="2317"/>
    <cellStyle name="Porcentagem 5 2 4 2" xfId="2809"/>
    <cellStyle name="Porcentagem 5 2 4 2 2" xfId="5691"/>
    <cellStyle name="Porcentagem 5 2 4 3" xfId="5690"/>
    <cellStyle name="Porcentagem 5 2 4 4" xfId="6436"/>
    <cellStyle name="Porcentagem 5 2 4 5" xfId="6938"/>
    <cellStyle name="Porcentagem 5 2 4 6" xfId="7438"/>
    <cellStyle name="Porcentagem 5 2 5" xfId="2318"/>
    <cellStyle name="Porcentagem 5 2 5 2" xfId="2859"/>
    <cellStyle name="Porcentagem 5 2 5 2 2" xfId="5693"/>
    <cellStyle name="Porcentagem 5 2 5 3" xfId="5692"/>
    <cellStyle name="Porcentagem 5 2 5 4" xfId="6486"/>
    <cellStyle name="Porcentagem 5 2 5 5" xfId="6988"/>
    <cellStyle name="Porcentagem 5 2 5 6" xfId="7488"/>
    <cellStyle name="Porcentagem 5 2 6" xfId="2319"/>
    <cellStyle name="Porcentagem 5 2 6 2" xfId="2941"/>
    <cellStyle name="Porcentagem 5 2 6 2 2" xfId="5695"/>
    <cellStyle name="Porcentagem 5 2 6 3" xfId="5694"/>
    <cellStyle name="Porcentagem 5 2 6 4" xfId="6567"/>
    <cellStyle name="Porcentagem 5 2 6 5" xfId="7069"/>
    <cellStyle name="Porcentagem 5 2 6 6" xfId="7569"/>
    <cellStyle name="Porcentagem 5 2 7" xfId="2320"/>
    <cellStyle name="Porcentagem 5 2 8" xfId="2630"/>
    <cellStyle name="Porcentagem 5 2 8 2" xfId="5696"/>
    <cellStyle name="Porcentagem 5 2 9" xfId="6260"/>
    <cellStyle name="Porcentagem 5 3" xfId="1339"/>
    <cellStyle name="Porcentagem 5 3 2" xfId="2321"/>
    <cellStyle name="Porcentagem 5 3 2 2" xfId="2715"/>
    <cellStyle name="Porcentagem 5 3 2 2 2" xfId="5699"/>
    <cellStyle name="Porcentagem 5 3 2 3" xfId="5698"/>
    <cellStyle name="Porcentagem 5 3 2 4" xfId="6343"/>
    <cellStyle name="Porcentagem 5 3 2 5" xfId="6845"/>
    <cellStyle name="Porcentagem 5 3 2 6" xfId="7345"/>
    <cellStyle name="Porcentagem 5 3 3" xfId="2322"/>
    <cellStyle name="Porcentagem 5 3 3 2" xfId="2961"/>
    <cellStyle name="Porcentagem 5 3 3 2 2" xfId="5701"/>
    <cellStyle name="Porcentagem 5 3 3 3" xfId="5700"/>
    <cellStyle name="Porcentagem 5 3 3 4" xfId="6587"/>
    <cellStyle name="Porcentagem 5 3 3 5" xfId="7089"/>
    <cellStyle name="Porcentagem 5 3 3 6" xfId="7589"/>
    <cellStyle name="Porcentagem 5 3 4" xfId="2651"/>
    <cellStyle name="Porcentagem 5 3 4 2" xfId="5702"/>
    <cellStyle name="Porcentagem 5 3 5" xfId="5697"/>
    <cellStyle name="Porcentagem 5 3 6" xfId="6280"/>
    <cellStyle name="Porcentagem 5 3 7" xfId="6782"/>
    <cellStyle name="Porcentagem 5 3 8" xfId="7282"/>
    <cellStyle name="Porcentagem 5 4" xfId="2323"/>
    <cellStyle name="Porcentagem 5 4 2" xfId="2716"/>
    <cellStyle name="Porcentagem 5 4 2 2" xfId="5704"/>
    <cellStyle name="Porcentagem 5 4 3" xfId="5703"/>
    <cellStyle name="Porcentagem 5 4 4" xfId="6344"/>
    <cellStyle name="Porcentagem 5 4 5" xfId="6846"/>
    <cellStyle name="Porcentagem 5 4 6" xfId="7346"/>
    <cellStyle name="Porcentagem 5 5" xfId="2324"/>
    <cellStyle name="Porcentagem 5 5 2" xfId="2717"/>
    <cellStyle name="Porcentagem 5 5 2 2" xfId="5706"/>
    <cellStyle name="Porcentagem 5 5 3" xfId="5705"/>
    <cellStyle name="Porcentagem 5 5 4" xfId="6345"/>
    <cellStyle name="Porcentagem 5 5 5" xfId="6847"/>
    <cellStyle name="Porcentagem 5 5 6" xfId="7347"/>
    <cellStyle name="Porcentagem 5 6" xfId="2325"/>
    <cellStyle name="Porcentagem 5 6 2" xfId="2785"/>
    <cellStyle name="Porcentagem 5 6 2 2" xfId="5708"/>
    <cellStyle name="Porcentagem 5 6 3" xfId="5707"/>
    <cellStyle name="Porcentagem 5 6 4" xfId="6412"/>
    <cellStyle name="Porcentagem 5 6 5" xfId="6914"/>
    <cellStyle name="Porcentagem 5 6 6" xfId="7414"/>
    <cellStyle name="Porcentagem 5 7" xfId="2326"/>
    <cellStyle name="Porcentagem 5 7 2" xfId="2835"/>
    <cellStyle name="Porcentagem 5 7 2 2" xfId="5710"/>
    <cellStyle name="Porcentagem 5 7 3" xfId="5709"/>
    <cellStyle name="Porcentagem 5 7 4" xfId="6462"/>
    <cellStyle name="Porcentagem 5 7 5" xfId="6964"/>
    <cellStyle name="Porcentagem 5 7 6" xfId="7464"/>
    <cellStyle name="Porcentagem 5 8" xfId="2327"/>
    <cellStyle name="Porcentagem 5 8 2" xfId="2899"/>
    <cellStyle name="Porcentagem 5 8 2 2" xfId="5712"/>
    <cellStyle name="Porcentagem 5 8 3" xfId="5711"/>
    <cellStyle name="Porcentagem 5 8 4" xfId="6525"/>
    <cellStyle name="Porcentagem 5 8 5" xfId="7027"/>
    <cellStyle name="Porcentagem 5 8 6" xfId="7527"/>
    <cellStyle name="Porcentagem 5 9" xfId="2601"/>
    <cellStyle name="Porcentagem 5 9 2" xfId="5713"/>
    <cellStyle name="Porcentagem 6" xfId="90"/>
    <cellStyle name="Porcentagem 6 10" xfId="5714"/>
    <cellStyle name="Porcentagem 6 11" xfId="6234"/>
    <cellStyle name="Porcentagem 6 12" xfId="6736"/>
    <cellStyle name="Porcentagem 6 13" xfId="7236"/>
    <cellStyle name="Porcentagem 6 2" xfId="2328"/>
    <cellStyle name="Porcentagem 6 2 10" xfId="6763"/>
    <cellStyle name="Porcentagem 6 2 11" xfId="7263"/>
    <cellStyle name="Porcentagem 6 2 2" xfId="2329"/>
    <cellStyle name="Porcentagem 6 2 2 2" xfId="2330"/>
    <cellStyle name="Porcentagem 6 2 2 2 2" xfId="2996"/>
    <cellStyle name="Porcentagem 6 2 2 2 2 2" xfId="5718"/>
    <cellStyle name="Porcentagem 6 2 2 2 3" xfId="5717"/>
    <cellStyle name="Porcentagem 6 2 2 2 4" xfId="6622"/>
    <cellStyle name="Porcentagem 6 2 2 2 5" xfId="7124"/>
    <cellStyle name="Porcentagem 6 2 2 2 6" xfId="7624"/>
    <cellStyle name="Porcentagem 6 2 2 3" xfId="2718"/>
    <cellStyle name="Porcentagem 6 2 2 3 2" xfId="5719"/>
    <cellStyle name="Porcentagem 6 2 2 4" xfId="5716"/>
    <cellStyle name="Porcentagem 6 2 2 5" xfId="6346"/>
    <cellStyle name="Porcentagem 6 2 2 6" xfId="6848"/>
    <cellStyle name="Porcentagem 6 2 2 7" xfId="7348"/>
    <cellStyle name="Porcentagem 6 2 3" xfId="2331"/>
    <cellStyle name="Porcentagem 6 2 3 2" xfId="2719"/>
    <cellStyle name="Porcentagem 6 2 3 2 2" xfId="5721"/>
    <cellStyle name="Porcentagem 6 2 3 3" xfId="5720"/>
    <cellStyle name="Porcentagem 6 2 3 4" xfId="6347"/>
    <cellStyle name="Porcentagem 6 2 3 5" xfId="6849"/>
    <cellStyle name="Porcentagem 6 2 3 6" xfId="7349"/>
    <cellStyle name="Porcentagem 6 2 4" xfId="2332"/>
    <cellStyle name="Porcentagem 6 2 4 2" xfId="2810"/>
    <cellStyle name="Porcentagem 6 2 4 2 2" xfId="5723"/>
    <cellStyle name="Porcentagem 6 2 4 3" xfId="5722"/>
    <cellStyle name="Porcentagem 6 2 4 4" xfId="6437"/>
    <cellStyle name="Porcentagem 6 2 4 5" xfId="6939"/>
    <cellStyle name="Porcentagem 6 2 4 6" xfId="7439"/>
    <cellStyle name="Porcentagem 6 2 5" xfId="2333"/>
    <cellStyle name="Porcentagem 6 2 5 2" xfId="2860"/>
    <cellStyle name="Porcentagem 6 2 5 2 2" xfId="5725"/>
    <cellStyle name="Porcentagem 6 2 5 3" xfId="5724"/>
    <cellStyle name="Porcentagem 6 2 5 4" xfId="6487"/>
    <cellStyle name="Porcentagem 6 2 5 5" xfId="6989"/>
    <cellStyle name="Porcentagem 6 2 5 6" xfId="7489"/>
    <cellStyle name="Porcentagem 6 2 6" xfId="2334"/>
    <cellStyle name="Porcentagem 6 2 6 2" xfId="2942"/>
    <cellStyle name="Porcentagem 6 2 6 2 2" xfId="5727"/>
    <cellStyle name="Porcentagem 6 2 6 3" xfId="5726"/>
    <cellStyle name="Porcentagem 6 2 6 4" xfId="6568"/>
    <cellStyle name="Porcentagem 6 2 6 5" xfId="7070"/>
    <cellStyle name="Porcentagem 6 2 6 6" xfId="7570"/>
    <cellStyle name="Porcentagem 6 2 7" xfId="2631"/>
    <cellStyle name="Porcentagem 6 2 7 2" xfId="5728"/>
    <cellStyle name="Porcentagem 6 2 8" xfId="5715"/>
    <cellStyle name="Porcentagem 6 2 9" xfId="6261"/>
    <cellStyle name="Porcentagem 6 3" xfId="2335"/>
    <cellStyle name="Porcentagem 6 3 2" xfId="2336"/>
    <cellStyle name="Porcentagem 6 3 2 2" xfId="2720"/>
    <cellStyle name="Porcentagem 6 3 2 2 2" xfId="5731"/>
    <cellStyle name="Porcentagem 6 3 2 3" xfId="5730"/>
    <cellStyle name="Porcentagem 6 3 2 4" xfId="6348"/>
    <cellStyle name="Porcentagem 6 3 2 5" xfId="6850"/>
    <cellStyle name="Porcentagem 6 3 2 6" xfId="7350"/>
    <cellStyle name="Porcentagem 6 3 3" xfId="2337"/>
    <cellStyle name="Porcentagem 6 3 3 2" xfId="2963"/>
    <cellStyle name="Porcentagem 6 3 3 2 2" xfId="5733"/>
    <cellStyle name="Porcentagem 6 3 3 3" xfId="5732"/>
    <cellStyle name="Porcentagem 6 3 3 4" xfId="6589"/>
    <cellStyle name="Porcentagem 6 3 3 5" xfId="7091"/>
    <cellStyle name="Porcentagem 6 3 3 6" xfId="7591"/>
    <cellStyle name="Porcentagem 6 3 4" xfId="2653"/>
    <cellStyle name="Porcentagem 6 3 4 2" xfId="5734"/>
    <cellStyle name="Porcentagem 6 3 5" xfId="5729"/>
    <cellStyle name="Porcentagem 6 3 6" xfId="6282"/>
    <cellStyle name="Porcentagem 6 3 7" xfId="6784"/>
    <cellStyle name="Porcentagem 6 3 8" xfId="7284"/>
    <cellStyle name="Porcentagem 6 4" xfId="2338"/>
    <cellStyle name="Porcentagem 6 4 2" xfId="2721"/>
    <cellStyle name="Porcentagem 6 4 2 2" xfId="5736"/>
    <cellStyle name="Porcentagem 6 4 3" xfId="5735"/>
    <cellStyle name="Porcentagem 6 4 4" xfId="6349"/>
    <cellStyle name="Porcentagem 6 4 5" xfId="6851"/>
    <cellStyle name="Porcentagem 6 4 6" xfId="7351"/>
    <cellStyle name="Porcentagem 6 5" xfId="2339"/>
    <cellStyle name="Porcentagem 6 5 2" xfId="2722"/>
    <cellStyle name="Porcentagem 6 5 2 2" xfId="5738"/>
    <cellStyle name="Porcentagem 6 5 3" xfId="5737"/>
    <cellStyle name="Porcentagem 6 5 4" xfId="6350"/>
    <cellStyle name="Porcentagem 6 5 5" xfId="6852"/>
    <cellStyle name="Porcentagem 6 5 6" xfId="7352"/>
    <cellStyle name="Porcentagem 6 6" xfId="2340"/>
    <cellStyle name="Porcentagem 6 6 2" xfId="2786"/>
    <cellStyle name="Porcentagem 6 6 2 2" xfId="5740"/>
    <cellStyle name="Porcentagem 6 6 3" xfId="5739"/>
    <cellStyle name="Porcentagem 6 6 4" xfId="6413"/>
    <cellStyle name="Porcentagem 6 6 5" xfId="6915"/>
    <cellStyle name="Porcentagem 6 6 6" xfId="7415"/>
    <cellStyle name="Porcentagem 6 7" xfId="2341"/>
    <cellStyle name="Porcentagem 6 7 2" xfId="2836"/>
    <cellStyle name="Porcentagem 6 7 2 2" xfId="5742"/>
    <cellStyle name="Porcentagem 6 7 3" xfId="5741"/>
    <cellStyle name="Porcentagem 6 7 4" xfId="6463"/>
    <cellStyle name="Porcentagem 6 7 5" xfId="6965"/>
    <cellStyle name="Porcentagem 6 7 6" xfId="7465"/>
    <cellStyle name="Porcentagem 6 8" xfId="2342"/>
    <cellStyle name="Porcentagem 6 8 2" xfId="2915"/>
    <cellStyle name="Porcentagem 6 8 2 2" xfId="5744"/>
    <cellStyle name="Porcentagem 6 8 3" xfId="5743"/>
    <cellStyle name="Porcentagem 6 8 4" xfId="6541"/>
    <cellStyle name="Porcentagem 6 8 5" xfId="7043"/>
    <cellStyle name="Porcentagem 6 8 6" xfId="7543"/>
    <cellStyle name="Porcentagem 6 9" xfId="2603"/>
    <cellStyle name="Porcentagem 6 9 2" xfId="5745"/>
    <cellStyle name="Porcentagem 7" xfId="91"/>
    <cellStyle name="Porcentagem 7 10" xfId="5746"/>
    <cellStyle name="Porcentagem 7 11" xfId="6235"/>
    <cellStyle name="Porcentagem 7 12" xfId="6737"/>
    <cellStyle name="Porcentagem 7 13" xfId="7237"/>
    <cellStyle name="Porcentagem 7 2" xfId="1341"/>
    <cellStyle name="Porcentagem 7 2 10" xfId="6764"/>
    <cellStyle name="Porcentagem 7 2 11" xfId="7264"/>
    <cellStyle name="Porcentagem 7 2 2" xfId="2343"/>
    <cellStyle name="Porcentagem 7 2 2 2" xfId="2344"/>
    <cellStyle name="Porcentagem 7 2 2 2 2" xfId="3000"/>
    <cellStyle name="Porcentagem 7 2 2 2 2 2" xfId="5749"/>
    <cellStyle name="Porcentagem 7 2 2 2 3" xfId="5748"/>
    <cellStyle name="Porcentagem 7 2 2 2 4" xfId="6626"/>
    <cellStyle name="Porcentagem 7 2 2 2 5" xfId="7128"/>
    <cellStyle name="Porcentagem 7 2 2 2 6" xfId="7628"/>
    <cellStyle name="Porcentagem 7 2 2 3" xfId="2723"/>
    <cellStyle name="Porcentagem 7 2 2 3 2" xfId="5750"/>
    <cellStyle name="Porcentagem 7 2 2 4" xfId="5747"/>
    <cellStyle name="Porcentagem 7 2 2 5" xfId="6351"/>
    <cellStyle name="Porcentagem 7 2 2 6" xfId="6853"/>
    <cellStyle name="Porcentagem 7 2 2 7" xfId="7353"/>
    <cellStyle name="Porcentagem 7 2 3" xfId="2345"/>
    <cellStyle name="Porcentagem 7 2 3 2" xfId="2724"/>
    <cellStyle name="Porcentagem 7 2 3 2 2" xfId="5752"/>
    <cellStyle name="Porcentagem 7 2 3 3" xfId="5751"/>
    <cellStyle name="Porcentagem 7 2 3 4" xfId="6352"/>
    <cellStyle name="Porcentagem 7 2 3 5" xfId="6854"/>
    <cellStyle name="Porcentagem 7 2 3 6" xfId="7354"/>
    <cellStyle name="Porcentagem 7 2 4" xfId="2346"/>
    <cellStyle name="Porcentagem 7 2 4 2" xfId="2811"/>
    <cellStyle name="Porcentagem 7 2 4 2 2" xfId="5754"/>
    <cellStyle name="Porcentagem 7 2 4 3" xfId="5753"/>
    <cellStyle name="Porcentagem 7 2 4 4" xfId="6438"/>
    <cellStyle name="Porcentagem 7 2 4 5" xfId="6940"/>
    <cellStyle name="Porcentagem 7 2 4 6" xfId="7440"/>
    <cellStyle name="Porcentagem 7 2 5" xfId="2347"/>
    <cellStyle name="Porcentagem 7 2 5 2" xfId="2861"/>
    <cellStyle name="Porcentagem 7 2 5 2 2" xfId="5756"/>
    <cellStyle name="Porcentagem 7 2 5 3" xfId="5755"/>
    <cellStyle name="Porcentagem 7 2 5 4" xfId="6488"/>
    <cellStyle name="Porcentagem 7 2 5 5" xfId="6990"/>
    <cellStyle name="Porcentagem 7 2 5 6" xfId="7490"/>
    <cellStyle name="Porcentagem 7 2 6" xfId="2348"/>
    <cellStyle name="Porcentagem 7 2 6 2" xfId="2943"/>
    <cellStyle name="Porcentagem 7 2 6 2 2" xfId="5758"/>
    <cellStyle name="Porcentagem 7 2 6 3" xfId="5757"/>
    <cellStyle name="Porcentagem 7 2 6 4" xfId="6569"/>
    <cellStyle name="Porcentagem 7 2 6 5" xfId="7071"/>
    <cellStyle name="Porcentagem 7 2 6 6" xfId="7571"/>
    <cellStyle name="Porcentagem 7 2 7" xfId="2349"/>
    <cellStyle name="Porcentagem 7 2 7 2" xfId="4379"/>
    <cellStyle name="Porcentagem 7 2 7 3" xfId="3450"/>
    <cellStyle name="Porcentagem 7 2 8" xfId="2632"/>
    <cellStyle name="Porcentagem 7 2 8 2" xfId="5759"/>
    <cellStyle name="Porcentagem 7 2 9" xfId="6262"/>
    <cellStyle name="Porcentagem 7 3" xfId="2350"/>
    <cellStyle name="Porcentagem 7 3 2" xfId="2351"/>
    <cellStyle name="Porcentagem 7 3 2 2" xfId="2725"/>
    <cellStyle name="Porcentagem 7 3 2 2 2" xfId="5762"/>
    <cellStyle name="Porcentagem 7 3 2 3" xfId="5761"/>
    <cellStyle name="Porcentagem 7 3 2 4" xfId="6353"/>
    <cellStyle name="Porcentagem 7 3 2 5" xfId="6855"/>
    <cellStyle name="Porcentagem 7 3 2 6" xfId="7355"/>
    <cellStyle name="Porcentagem 7 3 3" xfId="2352"/>
    <cellStyle name="Porcentagem 7 3 3 2" xfId="2964"/>
    <cellStyle name="Porcentagem 7 3 3 2 2" xfId="5764"/>
    <cellStyle name="Porcentagem 7 3 3 3" xfId="5763"/>
    <cellStyle name="Porcentagem 7 3 3 4" xfId="6590"/>
    <cellStyle name="Porcentagem 7 3 3 5" xfId="7092"/>
    <cellStyle name="Porcentagem 7 3 3 6" xfId="7592"/>
    <cellStyle name="Porcentagem 7 3 4" xfId="2654"/>
    <cellStyle name="Porcentagem 7 3 4 2" xfId="5765"/>
    <cellStyle name="Porcentagem 7 3 5" xfId="5760"/>
    <cellStyle name="Porcentagem 7 3 6" xfId="6283"/>
    <cellStyle name="Porcentagem 7 3 7" xfId="6785"/>
    <cellStyle name="Porcentagem 7 3 8" xfId="7285"/>
    <cellStyle name="Porcentagem 7 4" xfId="2353"/>
    <cellStyle name="Porcentagem 7 4 2" xfId="2726"/>
    <cellStyle name="Porcentagem 7 4 2 2" xfId="5767"/>
    <cellStyle name="Porcentagem 7 4 3" xfId="5766"/>
    <cellStyle name="Porcentagem 7 4 4" xfId="6354"/>
    <cellStyle name="Porcentagem 7 4 5" xfId="6856"/>
    <cellStyle name="Porcentagem 7 4 6" xfId="7356"/>
    <cellStyle name="Porcentagem 7 5" xfId="2354"/>
    <cellStyle name="Porcentagem 7 5 2" xfId="2727"/>
    <cellStyle name="Porcentagem 7 5 2 2" xfId="5769"/>
    <cellStyle name="Porcentagem 7 5 3" xfId="5768"/>
    <cellStyle name="Porcentagem 7 5 4" xfId="6355"/>
    <cellStyle name="Porcentagem 7 5 5" xfId="6857"/>
    <cellStyle name="Porcentagem 7 5 6" xfId="7357"/>
    <cellStyle name="Porcentagem 7 6" xfId="2355"/>
    <cellStyle name="Porcentagem 7 6 2" xfId="2787"/>
    <cellStyle name="Porcentagem 7 6 2 2" xfId="5771"/>
    <cellStyle name="Porcentagem 7 6 3" xfId="5770"/>
    <cellStyle name="Porcentagem 7 6 4" xfId="6414"/>
    <cellStyle name="Porcentagem 7 6 5" xfId="6916"/>
    <cellStyle name="Porcentagem 7 6 6" xfId="7416"/>
    <cellStyle name="Porcentagem 7 7" xfId="2356"/>
    <cellStyle name="Porcentagem 7 7 2" xfId="2837"/>
    <cellStyle name="Porcentagem 7 7 2 2" xfId="5773"/>
    <cellStyle name="Porcentagem 7 7 3" xfId="5772"/>
    <cellStyle name="Porcentagem 7 7 4" xfId="6464"/>
    <cellStyle name="Porcentagem 7 7 5" xfId="6966"/>
    <cellStyle name="Porcentagem 7 7 6" xfId="7466"/>
    <cellStyle name="Porcentagem 7 8" xfId="2357"/>
    <cellStyle name="Porcentagem 7 8 2" xfId="2916"/>
    <cellStyle name="Porcentagem 7 8 2 2" xfId="5775"/>
    <cellStyle name="Porcentagem 7 8 3" xfId="5774"/>
    <cellStyle name="Porcentagem 7 8 4" xfId="6542"/>
    <cellStyle name="Porcentagem 7 8 5" xfId="7044"/>
    <cellStyle name="Porcentagem 7 8 6" xfId="7544"/>
    <cellStyle name="Porcentagem 7 9" xfId="2604"/>
    <cellStyle name="Porcentagem 7 9 2" xfId="5776"/>
    <cellStyle name="Porcentagem 8" xfId="92"/>
    <cellStyle name="Porcentagem 8 10" xfId="5777"/>
    <cellStyle name="Porcentagem 8 11" xfId="6238"/>
    <cellStyle name="Porcentagem 8 12" xfId="6740"/>
    <cellStyle name="Porcentagem 8 13" xfId="7240"/>
    <cellStyle name="Porcentagem 8 2" xfId="1342"/>
    <cellStyle name="Porcentagem 8 2 10" xfId="6765"/>
    <cellStyle name="Porcentagem 8 2 11" xfId="7265"/>
    <cellStyle name="Porcentagem 8 2 2" xfId="2358"/>
    <cellStyle name="Porcentagem 8 2 2 2" xfId="2359"/>
    <cellStyle name="Porcentagem 8 2 2 2 2" xfId="3002"/>
    <cellStyle name="Porcentagem 8 2 2 2 2 2" xfId="5780"/>
    <cellStyle name="Porcentagem 8 2 2 2 3" xfId="5779"/>
    <cellStyle name="Porcentagem 8 2 2 2 4" xfId="6628"/>
    <cellStyle name="Porcentagem 8 2 2 2 5" xfId="7130"/>
    <cellStyle name="Porcentagem 8 2 2 2 6" xfId="7630"/>
    <cellStyle name="Porcentagem 8 2 2 3" xfId="2728"/>
    <cellStyle name="Porcentagem 8 2 2 3 2" xfId="5781"/>
    <cellStyle name="Porcentagem 8 2 2 4" xfId="5778"/>
    <cellStyle name="Porcentagem 8 2 2 5" xfId="6356"/>
    <cellStyle name="Porcentagem 8 2 2 6" xfId="6858"/>
    <cellStyle name="Porcentagem 8 2 2 7" xfId="7358"/>
    <cellStyle name="Porcentagem 8 2 3" xfId="2360"/>
    <cellStyle name="Porcentagem 8 2 3 2" xfId="2729"/>
    <cellStyle name="Porcentagem 8 2 3 2 2" xfId="5783"/>
    <cellStyle name="Porcentagem 8 2 3 3" xfId="5782"/>
    <cellStyle name="Porcentagem 8 2 3 4" xfId="6357"/>
    <cellStyle name="Porcentagem 8 2 3 5" xfId="6859"/>
    <cellStyle name="Porcentagem 8 2 3 6" xfId="7359"/>
    <cellStyle name="Porcentagem 8 2 4" xfId="2361"/>
    <cellStyle name="Porcentagem 8 2 4 2" xfId="2812"/>
    <cellStyle name="Porcentagem 8 2 4 2 2" xfId="5785"/>
    <cellStyle name="Porcentagem 8 2 4 3" xfId="5784"/>
    <cellStyle name="Porcentagem 8 2 4 4" xfId="6439"/>
    <cellStyle name="Porcentagem 8 2 4 5" xfId="6941"/>
    <cellStyle name="Porcentagem 8 2 4 6" xfId="7441"/>
    <cellStyle name="Porcentagem 8 2 5" xfId="2362"/>
    <cellStyle name="Porcentagem 8 2 5 2" xfId="2862"/>
    <cellStyle name="Porcentagem 8 2 5 2 2" xfId="5787"/>
    <cellStyle name="Porcentagem 8 2 5 3" xfId="5786"/>
    <cellStyle name="Porcentagem 8 2 5 4" xfId="6489"/>
    <cellStyle name="Porcentagem 8 2 5 5" xfId="6991"/>
    <cellStyle name="Porcentagem 8 2 5 6" xfId="7491"/>
    <cellStyle name="Porcentagem 8 2 6" xfId="2363"/>
    <cellStyle name="Porcentagem 8 2 6 2" xfId="2944"/>
    <cellStyle name="Porcentagem 8 2 6 2 2" xfId="5789"/>
    <cellStyle name="Porcentagem 8 2 6 3" xfId="5788"/>
    <cellStyle name="Porcentagem 8 2 6 4" xfId="6570"/>
    <cellStyle name="Porcentagem 8 2 6 5" xfId="7072"/>
    <cellStyle name="Porcentagem 8 2 6 6" xfId="7572"/>
    <cellStyle name="Porcentagem 8 2 7" xfId="2364"/>
    <cellStyle name="Porcentagem 8 2 7 2" xfId="4380"/>
    <cellStyle name="Porcentagem 8 2 7 3" xfId="3451"/>
    <cellStyle name="Porcentagem 8 2 8" xfId="2633"/>
    <cellStyle name="Porcentagem 8 2 8 2" xfId="5790"/>
    <cellStyle name="Porcentagem 8 2 9" xfId="6263"/>
    <cellStyle name="Porcentagem 8 3" xfId="2365"/>
    <cellStyle name="Porcentagem 8 3 2" xfId="2366"/>
    <cellStyle name="Porcentagem 8 3 2 2" xfId="2730"/>
    <cellStyle name="Porcentagem 8 3 2 2 2" xfId="5793"/>
    <cellStyle name="Porcentagem 8 3 2 3" xfId="5792"/>
    <cellStyle name="Porcentagem 8 3 2 4" xfId="6358"/>
    <cellStyle name="Porcentagem 8 3 2 5" xfId="6860"/>
    <cellStyle name="Porcentagem 8 3 2 6" xfId="7360"/>
    <cellStyle name="Porcentagem 8 3 3" xfId="2367"/>
    <cellStyle name="Porcentagem 8 3 3 2" xfId="2967"/>
    <cellStyle name="Porcentagem 8 3 3 2 2" xfId="5795"/>
    <cellStyle name="Porcentagem 8 3 3 3" xfId="5794"/>
    <cellStyle name="Porcentagem 8 3 3 4" xfId="6593"/>
    <cellStyle name="Porcentagem 8 3 3 5" xfId="7095"/>
    <cellStyle name="Porcentagem 8 3 3 6" xfId="7595"/>
    <cellStyle name="Porcentagem 8 3 4" xfId="2657"/>
    <cellStyle name="Porcentagem 8 3 4 2" xfId="5796"/>
    <cellStyle name="Porcentagem 8 3 5" xfId="5791"/>
    <cellStyle name="Porcentagem 8 3 6" xfId="6286"/>
    <cellStyle name="Porcentagem 8 3 7" xfId="6788"/>
    <cellStyle name="Porcentagem 8 3 8" xfId="7288"/>
    <cellStyle name="Porcentagem 8 4" xfId="2368"/>
    <cellStyle name="Porcentagem 8 4 2" xfId="2731"/>
    <cellStyle name="Porcentagem 8 4 2 2" xfId="5798"/>
    <cellStyle name="Porcentagem 8 4 3" xfId="5797"/>
    <cellStyle name="Porcentagem 8 4 4" xfId="6359"/>
    <cellStyle name="Porcentagem 8 4 5" xfId="6861"/>
    <cellStyle name="Porcentagem 8 4 6" xfId="7361"/>
    <cellStyle name="Porcentagem 8 5" xfId="2369"/>
    <cellStyle name="Porcentagem 8 5 2" xfId="2732"/>
    <cellStyle name="Porcentagem 8 5 2 2" xfId="5800"/>
    <cellStyle name="Porcentagem 8 5 3" xfId="5799"/>
    <cellStyle name="Porcentagem 8 5 4" xfId="6360"/>
    <cellStyle name="Porcentagem 8 5 5" xfId="6862"/>
    <cellStyle name="Porcentagem 8 5 6" xfId="7362"/>
    <cellStyle name="Porcentagem 8 6" xfId="2370"/>
    <cellStyle name="Porcentagem 8 6 2" xfId="2790"/>
    <cellStyle name="Porcentagem 8 6 2 2" xfId="5802"/>
    <cellStyle name="Porcentagem 8 6 3" xfId="5801"/>
    <cellStyle name="Porcentagem 8 6 4" xfId="6417"/>
    <cellStyle name="Porcentagem 8 6 5" xfId="6919"/>
    <cellStyle name="Porcentagem 8 6 6" xfId="7419"/>
    <cellStyle name="Porcentagem 8 7" xfId="2371"/>
    <cellStyle name="Porcentagem 8 7 2" xfId="2840"/>
    <cellStyle name="Porcentagem 8 7 2 2" xfId="5804"/>
    <cellStyle name="Porcentagem 8 7 3" xfId="5803"/>
    <cellStyle name="Porcentagem 8 7 4" xfId="6467"/>
    <cellStyle name="Porcentagem 8 7 5" xfId="6969"/>
    <cellStyle name="Porcentagem 8 7 6" xfId="7469"/>
    <cellStyle name="Porcentagem 8 8" xfId="2372"/>
    <cellStyle name="Porcentagem 8 8 2" xfId="2919"/>
    <cellStyle name="Porcentagem 8 8 2 2" xfId="5806"/>
    <cellStyle name="Porcentagem 8 8 3" xfId="5805"/>
    <cellStyle name="Porcentagem 8 8 4" xfId="6545"/>
    <cellStyle name="Porcentagem 8 8 5" xfId="7047"/>
    <cellStyle name="Porcentagem 8 8 6" xfId="7547"/>
    <cellStyle name="Porcentagem 8 9" xfId="2607"/>
    <cellStyle name="Porcentagem 8 9 2" xfId="5807"/>
    <cellStyle name="Porcentagem 9" xfId="93"/>
    <cellStyle name="Porcentagem 9 10" xfId="2609"/>
    <cellStyle name="Porcentagem 9 10 2" xfId="5809"/>
    <cellStyle name="Porcentagem 9 11" xfId="5808"/>
    <cellStyle name="Porcentagem 9 12" xfId="6240"/>
    <cellStyle name="Porcentagem 9 13" xfId="6742"/>
    <cellStyle name="Porcentagem 9 14" xfId="7242"/>
    <cellStyle name="Porcentagem 9 2" xfId="94"/>
    <cellStyle name="Porcentagem 9 2 10" xfId="5810"/>
    <cellStyle name="Porcentagem 9 2 11" xfId="6243"/>
    <cellStyle name="Porcentagem 9 2 12" xfId="6745"/>
    <cellStyle name="Porcentagem 9 2 13" xfId="7245"/>
    <cellStyle name="Porcentagem 9 2 2" xfId="1343"/>
    <cellStyle name="Porcentagem 9 2 2 10" xfId="6767"/>
    <cellStyle name="Porcentagem 9 2 2 11" xfId="7267"/>
    <cellStyle name="Porcentagem 9 2 2 2" xfId="2373"/>
    <cellStyle name="Porcentagem 9 2 2 2 2" xfId="2374"/>
    <cellStyle name="Porcentagem 9 2 2 2 2 2" xfId="3003"/>
    <cellStyle name="Porcentagem 9 2 2 2 2 2 2" xfId="5813"/>
    <cellStyle name="Porcentagem 9 2 2 2 2 3" xfId="5812"/>
    <cellStyle name="Porcentagem 9 2 2 2 2 4" xfId="6629"/>
    <cellStyle name="Porcentagem 9 2 2 2 2 5" xfId="7131"/>
    <cellStyle name="Porcentagem 9 2 2 2 2 6" xfId="7631"/>
    <cellStyle name="Porcentagem 9 2 2 2 3" xfId="2733"/>
    <cellStyle name="Porcentagem 9 2 2 2 3 2" xfId="5814"/>
    <cellStyle name="Porcentagem 9 2 2 2 4" xfId="5811"/>
    <cellStyle name="Porcentagem 9 2 2 2 5" xfId="6361"/>
    <cellStyle name="Porcentagem 9 2 2 2 6" xfId="6863"/>
    <cellStyle name="Porcentagem 9 2 2 2 7" xfId="7363"/>
    <cellStyle name="Porcentagem 9 2 2 3" xfId="2375"/>
    <cellStyle name="Porcentagem 9 2 2 3 2" xfId="2734"/>
    <cellStyle name="Porcentagem 9 2 2 3 2 2" xfId="5816"/>
    <cellStyle name="Porcentagem 9 2 2 3 3" xfId="5815"/>
    <cellStyle name="Porcentagem 9 2 2 3 4" xfId="6362"/>
    <cellStyle name="Porcentagem 9 2 2 3 5" xfId="6864"/>
    <cellStyle name="Porcentagem 9 2 2 3 6" xfId="7364"/>
    <cellStyle name="Porcentagem 9 2 2 4" xfId="2376"/>
    <cellStyle name="Porcentagem 9 2 2 4 2" xfId="2815"/>
    <cellStyle name="Porcentagem 9 2 2 4 2 2" xfId="5818"/>
    <cellStyle name="Porcentagem 9 2 2 4 3" xfId="5817"/>
    <cellStyle name="Porcentagem 9 2 2 4 4" xfId="6442"/>
    <cellStyle name="Porcentagem 9 2 2 4 5" xfId="6944"/>
    <cellStyle name="Porcentagem 9 2 2 4 6" xfId="7444"/>
    <cellStyle name="Porcentagem 9 2 2 5" xfId="2377"/>
    <cellStyle name="Porcentagem 9 2 2 5 2" xfId="2865"/>
    <cellStyle name="Porcentagem 9 2 2 5 2 2" xfId="5820"/>
    <cellStyle name="Porcentagem 9 2 2 5 3" xfId="5819"/>
    <cellStyle name="Porcentagem 9 2 2 5 4" xfId="6492"/>
    <cellStyle name="Porcentagem 9 2 2 5 5" xfId="6994"/>
    <cellStyle name="Porcentagem 9 2 2 5 6" xfId="7494"/>
    <cellStyle name="Porcentagem 9 2 2 6" xfId="2378"/>
    <cellStyle name="Porcentagem 9 2 2 6 2" xfId="2946"/>
    <cellStyle name="Porcentagem 9 2 2 6 2 2" xfId="5822"/>
    <cellStyle name="Porcentagem 9 2 2 6 3" xfId="5821"/>
    <cellStyle name="Porcentagem 9 2 2 6 4" xfId="6572"/>
    <cellStyle name="Porcentagem 9 2 2 6 5" xfId="7074"/>
    <cellStyle name="Porcentagem 9 2 2 6 6" xfId="7574"/>
    <cellStyle name="Porcentagem 9 2 2 7" xfId="2379"/>
    <cellStyle name="Porcentagem 9 2 2 7 2" xfId="4381"/>
    <cellStyle name="Porcentagem 9 2 2 7 3" xfId="3452"/>
    <cellStyle name="Porcentagem 9 2 2 8" xfId="2635"/>
    <cellStyle name="Porcentagem 9 2 2 8 2" xfId="5823"/>
    <cellStyle name="Porcentagem 9 2 2 9" xfId="6265"/>
    <cellStyle name="Porcentagem 9 2 3" xfId="2380"/>
    <cellStyle name="Porcentagem 9 2 3 2" xfId="2381"/>
    <cellStyle name="Porcentagem 9 2 3 2 2" xfId="2735"/>
    <cellStyle name="Porcentagem 9 2 3 2 2 2" xfId="5826"/>
    <cellStyle name="Porcentagem 9 2 3 2 3" xfId="5825"/>
    <cellStyle name="Porcentagem 9 2 3 2 4" xfId="6363"/>
    <cellStyle name="Porcentagem 9 2 3 2 5" xfId="6865"/>
    <cellStyle name="Porcentagem 9 2 3 2 6" xfId="7365"/>
    <cellStyle name="Porcentagem 9 2 3 3" xfId="2382"/>
    <cellStyle name="Porcentagem 9 2 3 3 2" xfId="2972"/>
    <cellStyle name="Porcentagem 9 2 3 3 2 2" xfId="5828"/>
    <cellStyle name="Porcentagem 9 2 3 3 3" xfId="5827"/>
    <cellStyle name="Porcentagem 9 2 3 3 4" xfId="6598"/>
    <cellStyle name="Porcentagem 9 2 3 3 5" xfId="7100"/>
    <cellStyle name="Porcentagem 9 2 3 3 6" xfId="7600"/>
    <cellStyle name="Porcentagem 9 2 3 4" xfId="2662"/>
    <cellStyle name="Porcentagem 9 2 3 4 2" xfId="5829"/>
    <cellStyle name="Porcentagem 9 2 3 5" xfId="5824"/>
    <cellStyle name="Porcentagem 9 2 3 6" xfId="6291"/>
    <cellStyle name="Porcentagem 9 2 3 7" xfId="6793"/>
    <cellStyle name="Porcentagem 9 2 3 8" xfId="7293"/>
    <cellStyle name="Porcentagem 9 2 4" xfId="2383"/>
    <cellStyle name="Porcentagem 9 2 4 2" xfId="2736"/>
    <cellStyle name="Porcentagem 9 2 4 2 2" xfId="5831"/>
    <cellStyle name="Porcentagem 9 2 4 3" xfId="5830"/>
    <cellStyle name="Porcentagem 9 2 4 4" xfId="6364"/>
    <cellStyle name="Porcentagem 9 2 4 5" xfId="6866"/>
    <cellStyle name="Porcentagem 9 2 4 6" xfId="7366"/>
    <cellStyle name="Porcentagem 9 2 5" xfId="2384"/>
    <cellStyle name="Porcentagem 9 2 5 2" xfId="2737"/>
    <cellStyle name="Porcentagem 9 2 5 2 2" xfId="5833"/>
    <cellStyle name="Porcentagem 9 2 5 3" xfId="5832"/>
    <cellStyle name="Porcentagem 9 2 5 4" xfId="6365"/>
    <cellStyle name="Porcentagem 9 2 5 5" xfId="6867"/>
    <cellStyle name="Porcentagem 9 2 5 6" xfId="7367"/>
    <cellStyle name="Porcentagem 9 2 6" xfId="2385"/>
    <cellStyle name="Porcentagem 9 2 6 2" xfId="2814"/>
    <cellStyle name="Porcentagem 9 2 6 2 2" xfId="5835"/>
    <cellStyle name="Porcentagem 9 2 6 3" xfId="5834"/>
    <cellStyle name="Porcentagem 9 2 6 4" xfId="6441"/>
    <cellStyle name="Porcentagem 9 2 6 5" xfId="6943"/>
    <cellStyle name="Porcentagem 9 2 6 6" xfId="7443"/>
    <cellStyle name="Porcentagem 9 2 7" xfId="2386"/>
    <cellStyle name="Porcentagem 9 2 7 2" xfId="2864"/>
    <cellStyle name="Porcentagem 9 2 7 2 2" xfId="5837"/>
    <cellStyle name="Porcentagem 9 2 7 3" xfId="5836"/>
    <cellStyle name="Porcentagem 9 2 7 4" xfId="6491"/>
    <cellStyle name="Porcentagem 9 2 7 5" xfId="6993"/>
    <cellStyle name="Porcentagem 9 2 7 6" xfId="7493"/>
    <cellStyle name="Porcentagem 9 2 8" xfId="2387"/>
    <cellStyle name="Porcentagem 9 2 8 2" xfId="2924"/>
    <cellStyle name="Porcentagem 9 2 8 2 2" xfId="5839"/>
    <cellStyle name="Porcentagem 9 2 8 3" xfId="5838"/>
    <cellStyle name="Porcentagem 9 2 8 4" xfId="6550"/>
    <cellStyle name="Porcentagem 9 2 8 5" xfId="7052"/>
    <cellStyle name="Porcentagem 9 2 8 6" xfId="7552"/>
    <cellStyle name="Porcentagem 9 2 9" xfId="2613"/>
    <cellStyle name="Porcentagem 9 2 9 2" xfId="5840"/>
    <cellStyle name="Porcentagem 9 3" xfId="2388"/>
    <cellStyle name="Porcentagem 9 3 10" xfId="6766"/>
    <cellStyle name="Porcentagem 9 3 11" xfId="7266"/>
    <cellStyle name="Porcentagem 9 3 2" xfId="2389"/>
    <cellStyle name="Porcentagem 9 3 2 2" xfId="2390"/>
    <cellStyle name="Porcentagem 9 3 2 2 2" xfId="3004"/>
    <cellStyle name="Porcentagem 9 3 2 2 2 2" xfId="5844"/>
    <cellStyle name="Porcentagem 9 3 2 2 3" xfId="5843"/>
    <cellStyle name="Porcentagem 9 3 2 2 4" xfId="6630"/>
    <cellStyle name="Porcentagem 9 3 2 2 5" xfId="7132"/>
    <cellStyle name="Porcentagem 9 3 2 2 6" xfId="7632"/>
    <cellStyle name="Porcentagem 9 3 2 3" xfId="2738"/>
    <cellStyle name="Porcentagem 9 3 2 3 2" xfId="5845"/>
    <cellStyle name="Porcentagem 9 3 2 4" xfId="5842"/>
    <cellStyle name="Porcentagem 9 3 2 5" xfId="6366"/>
    <cellStyle name="Porcentagem 9 3 2 6" xfId="6868"/>
    <cellStyle name="Porcentagem 9 3 2 7" xfId="7368"/>
    <cellStyle name="Porcentagem 9 3 3" xfId="2391"/>
    <cellStyle name="Porcentagem 9 3 3 2" xfId="2739"/>
    <cellStyle name="Porcentagem 9 3 3 2 2" xfId="5847"/>
    <cellStyle name="Porcentagem 9 3 3 3" xfId="5846"/>
    <cellStyle name="Porcentagem 9 3 3 4" xfId="6367"/>
    <cellStyle name="Porcentagem 9 3 3 5" xfId="6869"/>
    <cellStyle name="Porcentagem 9 3 3 6" xfId="7369"/>
    <cellStyle name="Porcentagem 9 3 4" xfId="2392"/>
    <cellStyle name="Porcentagem 9 3 4 2" xfId="2816"/>
    <cellStyle name="Porcentagem 9 3 4 2 2" xfId="5849"/>
    <cellStyle name="Porcentagem 9 3 4 3" xfId="5848"/>
    <cellStyle name="Porcentagem 9 3 4 4" xfId="6443"/>
    <cellStyle name="Porcentagem 9 3 4 5" xfId="6945"/>
    <cellStyle name="Porcentagem 9 3 4 6" xfId="7445"/>
    <cellStyle name="Porcentagem 9 3 5" xfId="2393"/>
    <cellStyle name="Porcentagem 9 3 5 2" xfId="2866"/>
    <cellStyle name="Porcentagem 9 3 5 2 2" xfId="5851"/>
    <cellStyle name="Porcentagem 9 3 5 3" xfId="5850"/>
    <cellStyle name="Porcentagem 9 3 5 4" xfId="6493"/>
    <cellStyle name="Porcentagem 9 3 5 5" xfId="6995"/>
    <cellStyle name="Porcentagem 9 3 5 6" xfId="7495"/>
    <cellStyle name="Porcentagem 9 3 6" xfId="2394"/>
    <cellStyle name="Porcentagem 9 3 6 2" xfId="2945"/>
    <cellStyle name="Porcentagem 9 3 6 2 2" xfId="5853"/>
    <cellStyle name="Porcentagem 9 3 6 3" xfId="5852"/>
    <cellStyle name="Porcentagem 9 3 6 4" xfId="6571"/>
    <cellStyle name="Porcentagem 9 3 6 5" xfId="7073"/>
    <cellStyle name="Porcentagem 9 3 6 6" xfId="7573"/>
    <cellStyle name="Porcentagem 9 3 7" xfId="2634"/>
    <cellStyle name="Porcentagem 9 3 7 2" xfId="5854"/>
    <cellStyle name="Porcentagem 9 3 8" xfId="5841"/>
    <cellStyle name="Porcentagem 9 3 9" xfId="6264"/>
    <cellStyle name="Porcentagem 9 4" xfId="2395"/>
    <cellStyle name="Porcentagem 9 4 2" xfId="2396"/>
    <cellStyle name="Porcentagem 9 4 2 2" xfId="2740"/>
    <cellStyle name="Porcentagem 9 4 2 2 2" xfId="5857"/>
    <cellStyle name="Porcentagem 9 4 2 3" xfId="5856"/>
    <cellStyle name="Porcentagem 9 4 2 4" xfId="6368"/>
    <cellStyle name="Porcentagem 9 4 2 5" xfId="6870"/>
    <cellStyle name="Porcentagem 9 4 2 6" xfId="7370"/>
    <cellStyle name="Porcentagem 9 4 3" xfId="2397"/>
    <cellStyle name="Porcentagem 9 4 3 2" xfId="2969"/>
    <cellStyle name="Porcentagem 9 4 3 2 2" xfId="5859"/>
    <cellStyle name="Porcentagem 9 4 3 3" xfId="5858"/>
    <cellStyle name="Porcentagem 9 4 3 4" xfId="6595"/>
    <cellStyle name="Porcentagem 9 4 3 5" xfId="7097"/>
    <cellStyle name="Porcentagem 9 4 3 6" xfId="7597"/>
    <cellStyle name="Porcentagem 9 4 4" xfId="2659"/>
    <cellStyle name="Porcentagem 9 4 4 2" xfId="5860"/>
    <cellStyle name="Porcentagem 9 4 5" xfId="5855"/>
    <cellStyle name="Porcentagem 9 4 6" xfId="6288"/>
    <cellStyle name="Porcentagem 9 4 7" xfId="6790"/>
    <cellStyle name="Porcentagem 9 4 8" xfId="7290"/>
    <cellStyle name="Porcentagem 9 5" xfId="2398"/>
    <cellStyle name="Porcentagem 9 5 2" xfId="2741"/>
    <cellStyle name="Porcentagem 9 5 2 2" xfId="5862"/>
    <cellStyle name="Porcentagem 9 5 3" xfId="5861"/>
    <cellStyle name="Porcentagem 9 5 4" xfId="6369"/>
    <cellStyle name="Porcentagem 9 5 5" xfId="6871"/>
    <cellStyle name="Porcentagem 9 5 6" xfId="7371"/>
    <cellStyle name="Porcentagem 9 6" xfId="2399"/>
    <cellStyle name="Porcentagem 9 6 2" xfId="2742"/>
    <cellStyle name="Porcentagem 9 6 2 2" xfId="5864"/>
    <cellStyle name="Porcentagem 9 6 3" xfId="5863"/>
    <cellStyle name="Porcentagem 9 6 4" xfId="6370"/>
    <cellStyle name="Porcentagem 9 6 5" xfId="6872"/>
    <cellStyle name="Porcentagem 9 6 6" xfId="7372"/>
    <cellStyle name="Porcentagem 9 7" xfId="2400"/>
    <cellStyle name="Porcentagem 9 7 2" xfId="2813"/>
    <cellStyle name="Porcentagem 9 7 2 2" xfId="5866"/>
    <cellStyle name="Porcentagem 9 7 3" xfId="5865"/>
    <cellStyle name="Porcentagem 9 7 4" xfId="6440"/>
    <cellStyle name="Porcentagem 9 7 5" xfId="6942"/>
    <cellStyle name="Porcentagem 9 7 6" xfId="7442"/>
    <cellStyle name="Porcentagem 9 8" xfId="2401"/>
    <cellStyle name="Porcentagem 9 8 2" xfId="2863"/>
    <cellStyle name="Porcentagem 9 8 2 2" xfId="5868"/>
    <cellStyle name="Porcentagem 9 8 3" xfId="5867"/>
    <cellStyle name="Porcentagem 9 8 4" xfId="6490"/>
    <cellStyle name="Porcentagem 9 8 5" xfId="6992"/>
    <cellStyle name="Porcentagem 9 8 6" xfId="7492"/>
    <cellStyle name="Porcentagem 9 9" xfId="2402"/>
    <cellStyle name="Porcentagem 9 9 2" xfId="2921"/>
    <cellStyle name="Porcentagem 9 9 2 2" xfId="5870"/>
    <cellStyle name="Porcentagem 9 9 3" xfId="5869"/>
    <cellStyle name="Porcentagem 9 9 4" xfId="6547"/>
    <cellStyle name="Porcentagem 9 9 5" xfId="7049"/>
    <cellStyle name="Porcentagem 9 9 6" xfId="7549"/>
    <cellStyle name="Saída 10 2" xfId="1344"/>
    <cellStyle name="Saída 10 2 2" xfId="2403"/>
    <cellStyle name="Saída 10 2 2 2" xfId="4022"/>
    <cellStyle name="Saída 10 2 2 2 2" xfId="5310"/>
    <cellStyle name="Saída 10 2 2 3" xfId="5311"/>
    <cellStyle name="Saída 10 2 3" xfId="3453"/>
    <cellStyle name="Saída 10 2 3 2" xfId="5309"/>
    <cellStyle name="Saída 10 2 4" xfId="5312"/>
    <cellStyle name="Saída 11 2" xfId="1345"/>
    <cellStyle name="Saída 11 2 2" xfId="2404"/>
    <cellStyle name="Saída 11 2 2 2" xfId="4023"/>
    <cellStyle name="Saída 11 2 2 2 2" xfId="5306"/>
    <cellStyle name="Saída 11 2 2 3" xfId="5307"/>
    <cellStyle name="Saída 11 2 3" xfId="3454"/>
    <cellStyle name="Saída 11 2 3 2" xfId="5305"/>
    <cellStyle name="Saída 11 2 4" xfId="5308"/>
    <cellStyle name="Saída 12 2" xfId="1346"/>
    <cellStyle name="Saída 12 2 2" xfId="2405"/>
    <cellStyle name="Saída 12 2 2 2" xfId="4024"/>
    <cellStyle name="Saída 12 2 2 2 2" xfId="5302"/>
    <cellStyle name="Saída 12 2 2 3" xfId="5303"/>
    <cellStyle name="Saída 12 2 3" xfId="3455"/>
    <cellStyle name="Saída 12 2 3 2" xfId="5301"/>
    <cellStyle name="Saída 12 2 4" xfId="5304"/>
    <cellStyle name="Saída 13 2" xfId="1347"/>
    <cellStyle name="Saída 13 2 2" xfId="2406"/>
    <cellStyle name="Saída 13 2 2 2" xfId="4025"/>
    <cellStyle name="Saída 13 2 2 2 2" xfId="5298"/>
    <cellStyle name="Saída 13 2 2 3" xfId="5299"/>
    <cellStyle name="Saída 13 2 3" xfId="3456"/>
    <cellStyle name="Saída 13 2 3 2" xfId="5291"/>
    <cellStyle name="Saída 13 2 4" xfId="5300"/>
    <cellStyle name="Saída 14 2" xfId="1348"/>
    <cellStyle name="Saída 14 2 2" xfId="2407"/>
    <cellStyle name="Saída 14 2 2 2" xfId="4026"/>
    <cellStyle name="Saída 14 2 2 2 2" xfId="5286"/>
    <cellStyle name="Saída 14 2 2 3" xfId="5289"/>
    <cellStyle name="Saída 14 2 3" xfId="3457"/>
    <cellStyle name="Saída 14 2 3 2" xfId="5284"/>
    <cellStyle name="Saída 14 2 4" xfId="5290"/>
    <cellStyle name="Saída 15 2" xfId="1349"/>
    <cellStyle name="Saída 15 2 2" xfId="2408"/>
    <cellStyle name="Saída 15 2 2 2" xfId="4027"/>
    <cellStyle name="Saída 15 2 2 2 2" xfId="5281"/>
    <cellStyle name="Saída 15 2 2 3" xfId="5282"/>
    <cellStyle name="Saída 15 2 3" xfId="3458"/>
    <cellStyle name="Saída 15 2 3 2" xfId="5280"/>
    <cellStyle name="Saída 15 2 4" xfId="5283"/>
    <cellStyle name="Saída 16 2" xfId="1350"/>
    <cellStyle name="Saída 16 2 2" xfId="2409"/>
    <cellStyle name="Saída 16 2 2 2" xfId="4028"/>
    <cellStyle name="Saída 16 2 2 2 2" xfId="5276"/>
    <cellStyle name="Saída 16 2 2 3" xfId="5278"/>
    <cellStyle name="Saída 16 2 3" xfId="3459"/>
    <cellStyle name="Saída 16 2 3 2" xfId="5275"/>
    <cellStyle name="Saída 16 2 4" xfId="5279"/>
    <cellStyle name="Saída 17 2" xfId="1351"/>
    <cellStyle name="Saída 17 2 2" xfId="2410"/>
    <cellStyle name="Saída 17 2 2 2" xfId="4029"/>
    <cellStyle name="Saída 17 2 2 2 2" xfId="5271"/>
    <cellStyle name="Saída 17 2 2 3" xfId="5272"/>
    <cellStyle name="Saída 17 2 3" xfId="3460"/>
    <cellStyle name="Saída 17 2 3 2" xfId="5270"/>
    <cellStyle name="Saída 17 2 4" xfId="5274"/>
    <cellStyle name="Saída 2" xfId="1352"/>
    <cellStyle name="Saída 2 2" xfId="1353"/>
    <cellStyle name="Saída 2 2 2" xfId="2411"/>
    <cellStyle name="Saída 2 2 2 2" xfId="4030"/>
    <cellStyle name="Saída 2 2 2 2 2" xfId="5267"/>
    <cellStyle name="Saída 2 2 2 3" xfId="5268"/>
    <cellStyle name="Saída 2 2 3" xfId="3461"/>
    <cellStyle name="Saída 2 2 3 2" xfId="5266"/>
    <cellStyle name="Saída 2 2 4" xfId="5269"/>
    <cellStyle name="Saída 3" xfId="1354"/>
    <cellStyle name="Saída 3 2" xfId="1355"/>
    <cellStyle name="Saída 3 2 2" xfId="2412"/>
    <cellStyle name="Saída 3 2 2 2" xfId="4031"/>
    <cellStyle name="Saída 3 2 2 2 2" xfId="5263"/>
    <cellStyle name="Saída 3 2 2 3" xfId="5264"/>
    <cellStyle name="Saída 3 2 3" xfId="3462"/>
    <cellStyle name="Saída 3 2 3 2" xfId="5250"/>
    <cellStyle name="Saída 3 2 4" xfId="5265"/>
    <cellStyle name="Saída 4" xfId="1356"/>
    <cellStyle name="Saída 4 2" xfId="1357"/>
    <cellStyle name="Saída 4 2 2" xfId="2413"/>
    <cellStyle name="Saída 4 2 2 2" xfId="4032"/>
    <cellStyle name="Saída 4 2 2 2 2" xfId="5236"/>
    <cellStyle name="Saída 4 2 2 3" xfId="5238"/>
    <cellStyle name="Saída 4 2 3" xfId="3463"/>
    <cellStyle name="Saída 4 2 3 2" xfId="5235"/>
    <cellStyle name="Saída 4 2 4" xfId="5249"/>
    <cellStyle name="Saída 5" xfId="1358"/>
    <cellStyle name="Saída 5 2" xfId="1359"/>
    <cellStyle name="Saída 5 2 2" xfId="2414"/>
    <cellStyle name="Saída 5 2 2 2" xfId="4033"/>
    <cellStyle name="Saída 5 2 2 2 2" xfId="5232"/>
    <cellStyle name="Saída 5 2 2 3" xfId="5233"/>
    <cellStyle name="Saída 5 2 3" xfId="3464"/>
    <cellStyle name="Saída 5 2 3 2" xfId="5231"/>
    <cellStyle name="Saída 5 2 4" xfId="5234"/>
    <cellStyle name="Saída 6 2" xfId="1360"/>
    <cellStyle name="Saída 6 2 2" xfId="2415"/>
    <cellStyle name="Saída 6 2 2 2" xfId="4034"/>
    <cellStyle name="Saída 6 2 2 2 2" xfId="5228"/>
    <cellStyle name="Saída 6 2 2 3" xfId="5229"/>
    <cellStyle name="Saída 6 2 3" xfId="3465"/>
    <cellStyle name="Saída 6 2 3 2" xfId="5227"/>
    <cellStyle name="Saída 6 2 4" xfId="5230"/>
    <cellStyle name="Saída 7 2" xfId="1361"/>
    <cellStyle name="Saída 7 2 2" xfId="2416"/>
    <cellStyle name="Saída 7 2 2 2" xfId="4035"/>
    <cellStyle name="Saída 7 2 2 2 2" xfId="5224"/>
    <cellStyle name="Saída 7 2 2 3" xfId="5225"/>
    <cellStyle name="Saída 7 2 3" xfId="3466"/>
    <cellStyle name="Saída 7 2 3 2" xfId="5223"/>
    <cellStyle name="Saída 7 2 4" xfId="5226"/>
    <cellStyle name="Saída 8 2" xfId="1362"/>
    <cellStyle name="Saída 8 2 2" xfId="2417"/>
    <cellStyle name="Saída 8 2 2 2" xfId="4036"/>
    <cellStyle name="Saída 8 2 2 2 2" xfId="5220"/>
    <cellStyle name="Saída 8 2 2 3" xfId="5221"/>
    <cellStyle name="Saída 8 2 3" xfId="3467"/>
    <cellStyle name="Saída 8 2 3 2" xfId="5219"/>
    <cellStyle name="Saída 8 2 4" xfId="5222"/>
    <cellStyle name="Saída 9 2" xfId="1363"/>
    <cellStyle name="Saída 9 2 2" xfId="2418"/>
    <cellStyle name="Saída 9 2 2 2" xfId="4037"/>
    <cellStyle name="Saída 9 2 2 2 2" xfId="5216"/>
    <cellStyle name="Saída 9 2 2 3" xfId="5217"/>
    <cellStyle name="Saída 9 2 3" xfId="3468"/>
    <cellStyle name="Saída 9 2 3 2" xfId="5215"/>
    <cellStyle name="Saída 9 2 4" xfId="5218"/>
    <cellStyle name="Separador de milhares 10" xfId="44"/>
    <cellStyle name="Separador de milhares 10 10" xfId="1364"/>
    <cellStyle name="Separador de milhares 10 10 2" xfId="1365"/>
    <cellStyle name="Separador de milhares 10 10 2 2" xfId="4383"/>
    <cellStyle name="Separador de milhares 10 10 2 3" xfId="3470"/>
    <cellStyle name="Separador de milhares 10 10 3" xfId="4382"/>
    <cellStyle name="Separador de milhares 10 10 4" xfId="3469"/>
    <cellStyle name="Separador de milhares 10 11" xfId="1366"/>
    <cellStyle name="Separador de milhares 10 11 2" xfId="1367"/>
    <cellStyle name="Separador de milhares 10 11 2 2" xfId="4385"/>
    <cellStyle name="Separador de milhares 10 11 2 3" xfId="3472"/>
    <cellStyle name="Separador de milhares 10 11 3" xfId="4384"/>
    <cellStyle name="Separador de milhares 10 11 4" xfId="3471"/>
    <cellStyle name="Separador de milhares 10 12" xfId="1368"/>
    <cellStyle name="Separador de milhares 10 12 2" xfId="1369"/>
    <cellStyle name="Separador de milhares 10 12 2 2" xfId="4387"/>
    <cellStyle name="Separador de milhares 10 12 2 3" xfId="3474"/>
    <cellStyle name="Separador de milhares 10 12 3" xfId="4386"/>
    <cellStyle name="Separador de milhares 10 12 4" xfId="3473"/>
    <cellStyle name="Separador de milhares 10 13" xfId="1370"/>
    <cellStyle name="Separador de milhares 10 13 2" xfId="1371"/>
    <cellStyle name="Separador de milhares 10 13 2 2" xfId="4389"/>
    <cellStyle name="Separador de milhares 10 13 2 3" xfId="3476"/>
    <cellStyle name="Separador de milhares 10 13 3" xfId="4388"/>
    <cellStyle name="Separador de milhares 10 13 4" xfId="3475"/>
    <cellStyle name="Separador de milhares 10 14" xfId="1372"/>
    <cellStyle name="Separador de milhares 10 14 2" xfId="1373"/>
    <cellStyle name="Separador de milhares 10 14 2 2" xfId="4391"/>
    <cellStyle name="Separador de milhares 10 14 2 3" xfId="3478"/>
    <cellStyle name="Separador de milhares 10 14 3" xfId="4390"/>
    <cellStyle name="Separador de milhares 10 14 4" xfId="3477"/>
    <cellStyle name="Separador de milhares 10 15" xfId="1374"/>
    <cellStyle name="Separador de milhares 10 15 2" xfId="4392"/>
    <cellStyle name="Separador de milhares 10 15 3" xfId="3479"/>
    <cellStyle name="Separador de milhares 10 16" xfId="3112"/>
    <cellStyle name="Separador de milhares 10 2" xfId="1375"/>
    <cellStyle name="Separador de milhares 10 2 2" xfId="1376"/>
    <cellStyle name="Separador de milhares 10 2 2 2" xfId="4394"/>
    <cellStyle name="Separador de milhares 10 2 2 3" xfId="3481"/>
    <cellStyle name="Separador de milhares 10 2 3" xfId="4393"/>
    <cellStyle name="Separador de milhares 10 2 4" xfId="3480"/>
    <cellStyle name="Separador de milhares 10 3" xfId="1377"/>
    <cellStyle name="Separador de milhares 10 3 2" xfId="1378"/>
    <cellStyle name="Separador de milhares 10 3 2 2" xfId="4396"/>
    <cellStyle name="Separador de milhares 10 3 2 3" xfId="3483"/>
    <cellStyle name="Separador de milhares 10 3 3" xfId="4395"/>
    <cellStyle name="Separador de milhares 10 3 4" xfId="3482"/>
    <cellStyle name="Separador de milhares 10 4" xfId="1379"/>
    <cellStyle name="Separador de milhares 10 4 2" xfId="1380"/>
    <cellStyle name="Separador de milhares 10 4 2 2" xfId="4398"/>
    <cellStyle name="Separador de milhares 10 4 2 3" xfId="3485"/>
    <cellStyle name="Separador de milhares 10 4 3" xfId="4397"/>
    <cellStyle name="Separador de milhares 10 4 4" xfId="3484"/>
    <cellStyle name="Separador de milhares 10 5" xfId="1381"/>
    <cellStyle name="Separador de milhares 10 5 2" xfId="1382"/>
    <cellStyle name="Separador de milhares 10 5 2 2" xfId="4400"/>
    <cellStyle name="Separador de milhares 10 5 2 3" xfId="3487"/>
    <cellStyle name="Separador de milhares 10 5 3" xfId="4399"/>
    <cellStyle name="Separador de milhares 10 5 4" xfId="3486"/>
    <cellStyle name="Separador de milhares 10 6" xfId="1383"/>
    <cellStyle name="Separador de milhares 10 6 2" xfId="1384"/>
    <cellStyle name="Separador de milhares 10 6 2 2" xfId="4402"/>
    <cellStyle name="Separador de milhares 10 6 2 3" xfId="3489"/>
    <cellStyle name="Separador de milhares 10 6 3" xfId="4401"/>
    <cellStyle name="Separador de milhares 10 6 4" xfId="3488"/>
    <cellStyle name="Separador de milhares 10 7" xfId="1385"/>
    <cellStyle name="Separador de milhares 10 7 2" xfId="1386"/>
    <cellStyle name="Separador de milhares 10 7 2 2" xfId="4404"/>
    <cellStyle name="Separador de milhares 10 7 2 3" xfId="3491"/>
    <cellStyle name="Separador de milhares 10 7 3" xfId="4403"/>
    <cellStyle name="Separador de milhares 10 7 4" xfId="3490"/>
    <cellStyle name="Separador de milhares 10 8" xfId="1387"/>
    <cellStyle name="Separador de milhares 10 8 2" xfId="1388"/>
    <cellStyle name="Separador de milhares 10 8 2 2" xfId="4406"/>
    <cellStyle name="Separador de milhares 10 8 2 3" xfId="3493"/>
    <cellStyle name="Separador de milhares 10 8 3" xfId="4405"/>
    <cellStyle name="Separador de milhares 10 8 4" xfId="3492"/>
    <cellStyle name="Separador de milhares 10 9" xfId="1389"/>
    <cellStyle name="Separador de milhares 10 9 2" xfId="1390"/>
    <cellStyle name="Separador de milhares 10 9 2 2" xfId="4408"/>
    <cellStyle name="Separador de milhares 10 9 2 3" xfId="3495"/>
    <cellStyle name="Separador de milhares 10 9 3" xfId="4407"/>
    <cellStyle name="Separador de milhares 10 9 4" xfId="3494"/>
    <cellStyle name="Separador de milhares 100" xfId="1391"/>
    <cellStyle name="Separador de milhares 100 2" xfId="1392"/>
    <cellStyle name="Separador de milhares 100 2 2" xfId="4410"/>
    <cellStyle name="Separador de milhares 100 2 3" xfId="3497"/>
    <cellStyle name="Separador de milhares 100 3" xfId="4409"/>
    <cellStyle name="Separador de milhares 100 4" xfId="3496"/>
    <cellStyle name="Separador de milhares 101" xfId="1393"/>
    <cellStyle name="Separador de milhares 101 2" xfId="1394"/>
    <cellStyle name="Separador de milhares 101 2 2" xfId="4412"/>
    <cellStyle name="Separador de milhares 101 2 3" xfId="3499"/>
    <cellStyle name="Separador de milhares 101 3" xfId="4411"/>
    <cellStyle name="Separador de milhares 101 4" xfId="3498"/>
    <cellStyle name="Separador de milhares 102" xfId="1395"/>
    <cellStyle name="Separador de milhares 102 2" xfId="1396"/>
    <cellStyle name="Separador de milhares 102 2 2" xfId="4414"/>
    <cellStyle name="Separador de milhares 102 2 3" xfId="3501"/>
    <cellStyle name="Separador de milhares 102 3" xfId="4413"/>
    <cellStyle name="Separador de milhares 102 4" xfId="3500"/>
    <cellStyle name="Separador de milhares 103" xfId="1397"/>
    <cellStyle name="Separador de milhares 103 2" xfId="1398"/>
    <cellStyle name="Separador de milhares 103 2 2" xfId="4416"/>
    <cellStyle name="Separador de milhares 103 2 3" xfId="3503"/>
    <cellStyle name="Separador de milhares 103 3" xfId="4415"/>
    <cellStyle name="Separador de milhares 103 4" xfId="3502"/>
    <cellStyle name="Separador de milhares 104" xfId="1399"/>
    <cellStyle name="Separador de milhares 104 2" xfId="1400"/>
    <cellStyle name="Separador de milhares 104 2 2" xfId="4418"/>
    <cellStyle name="Separador de milhares 104 2 3" xfId="3505"/>
    <cellStyle name="Separador de milhares 104 3" xfId="4417"/>
    <cellStyle name="Separador de milhares 104 4" xfId="3504"/>
    <cellStyle name="Separador de milhares 105" xfId="1401"/>
    <cellStyle name="Separador de milhares 105 2" xfId="1402"/>
    <cellStyle name="Separador de milhares 105 2 2" xfId="4420"/>
    <cellStyle name="Separador de milhares 105 2 3" xfId="3507"/>
    <cellStyle name="Separador de milhares 105 3" xfId="4419"/>
    <cellStyle name="Separador de milhares 105 4" xfId="3506"/>
    <cellStyle name="Separador de milhares 106" xfId="1403"/>
    <cellStyle name="Separador de milhares 106 2" xfId="1404"/>
    <cellStyle name="Separador de milhares 106 2 2" xfId="4422"/>
    <cellStyle name="Separador de milhares 106 2 3" xfId="3509"/>
    <cellStyle name="Separador de milhares 106 3" xfId="4421"/>
    <cellStyle name="Separador de milhares 106 4" xfId="3508"/>
    <cellStyle name="Separador de milhares 107" xfId="1405"/>
    <cellStyle name="Separador de milhares 107 2" xfId="1406"/>
    <cellStyle name="Separador de milhares 107 2 2" xfId="4424"/>
    <cellStyle name="Separador de milhares 107 2 3" xfId="3511"/>
    <cellStyle name="Separador de milhares 107 3" xfId="4423"/>
    <cellStyle name="Separador de milhares 107 4" xfId="3510"/>
    <cellStyle name="Separador de milhares 108" xfId="1407"/>
    <cellStyle name="Separador de milhares 108 2" xfId="1408"/>
    <cellStyle name="Separador de milhares 108 2 2" xfId="4426"/>
    <cellStyle name="Separador de milhares 108 2 3" xfId="3513"/>
    <cellStyle name="Separador de milhares 108 3" xfId="4425"/>
    <cellStyle name="Separador de milhares 108 4" xfId="3512"/>
    <cellStyle name="Separador de milhares 109" xfId="1409"/>
    <cellStyle name="Separador de milhares 109 2" xfId="1410"/>
    <cellStyle name="Separador de milhares 109 2 2" xfId="4428"/>
    <cellStyle name="Separador de milhares 109 2 3" xfId="3515"/>
    <cellStyle name="Separador de milhares 109 3" xfId="4427"/>
    <cellStyle name="Separador de milhares 109 4" xfId="3514"/>
    <cellStyle name="Separador de milhares 11" xfId="95"/>
    <cellStyle name="Separador de milhares 11 10" xfId="5871"/>
    <cellStyle name="Separador de milhares 11 11" xfId="6239"/>
    <cellStyle name="Separador de milhares 11 12" xfId="6741"/>
    <cellStyle name="Separador de milhares 11 13" xfId="7241"/>
    <cellStyle name="Separador de milhares 11 2" xfId="1412"/>
    <cellStyle name="Separador de milhares 11 2 10" xfId="6768"/>
    <cellStyle name="Separador de milhares 11 2 11" xfId="7268"/>
    <cellStyle name="Separador de milhares 11 2 2" xfId="1413"/>
    <cellStyle name="Separador de milhares 11 2 2 2" xfId="2419"/>
    <cellStyle name="Separador de milhares 11 2 2 2 2" xfId="3005"/>
    <cellStyle name="Separador de milhares 11 2 2 2 2 2" xfId="5873"/>
    <cellStyle name="Separador de milhares 11 2 2 2 3" xfId="5872"/>
    <cellStyle name="Separador de milhares 11 2 2 2 4" xfId="6631"/>
    <cellStyle name="Separador de milhares 11 2 2 2 5" xfId="7133"/>
    <cellStyle name="Separador de milhares 11 2 2 2 6" xfId="7633"/>
    <cellStyle name="Separador de milhares 11 2 2 3" xfId="2420"/>
    <cellStyle name="Separador de milhares 11 2 2 3 2" xfId="4431"/>
    <cellStyle name="Separador de milhares 11 2 2 3 3" xfId="3518"/>
    <cellStyle name="Separador de milhares 11 2 2 4" xfId="2743"/>
    <cellStyle name="Separador de milhares 11 2 2 4 2" xfId="5874"/>
    <cellStyle name="Separador de milhares 11 2 2 5" xfId="6371"/>
    <cellStyle name="Separador de milhares 11 2 2 6" xfId="6873"/>
    <cellStyle name="Separador de milhares 11 2 2 7" xfId="7373"/>
    <cellStyle name="Separador de milhares 11 2 3" xfId="2421"/>
    <cellStyle name="Separador de milhares 11 2 3 2" xfId="2744"/>
    <cellStyle name="Separador de milhares 11 2 3 2 2" xfId="5876"/>
    <cellStyle name="Separador de milhares 11 2 3 3" xfId="5875"/>
    <cellStyle name="Separador de milhares 11 2 3 4" xfId="6372"/>
    <cellStyle name="Separador de milhares 11 2 3 5" xfId="6874"/>
    <cellStyle name="Separador de milhares 11 2 3 6" xfId="7374"/>
    <cellStyle name="Separador de milhares 11 2 4" xfId="2422"/>
    <cellStyle name="Separador de milhares 11 2 4 2" xfId="2818"/>
    <cellStyle name="Separador de milhares 11 2 4 2 2" xfId="5878"/>
    <cellStyle name="Separador de milhares 11 2 4 3" xfId="5877"/>
    <cellStyle name="Separador de milhares 11 2 4 4" xfId="6445"/>
    <cellStyle name="Separador de milhares 11 2 4 5" xfId="6947"/>
    <cellStyle name="Separador de milhares 11 2 4 6" xfId="7447"/>
    <cellStyle name="Separador de milhares 11 2 5" xfId="2423"/>
    <cellStyle name="Separador de milhares 11 2 5 2" xfId="2868"/>
    <cellStyle name="Separador de milhares 11 2 5 2 2" xfId="5880"/>
    <cellStyle name="Separador de milhares 11 2 5 3" xfId="5879"/>
    <cellStyle name="Separador de milhares 11 2 5 4" xfId="6495"/>
    <cellStyle name="Separador de milhares 11 2 5 5" xfId="6997"/>
    <cellStyle name="Separador de milhares 11 2 5 6" xfId="7497"/>
    <cellStyle name="Separador de milhares 11 2 6" xfId="2424"/>
    <cellStyle name="Separador de milhares 11 2 6 2" xfId="2947"/>
    <cellStyle name="Separador de milhares 11 2 6 2 2" xfId="5882"/>
    <cellStyle name="Separador de milhares 11 2 6 3" xfId="5881"/>
    <cellStyle name="Separador de milhares 11 2 6 4" xfId="6573"/>
    <cellStyle name="Separador de milhares 11 2 6 5" xfId="7075"/>
    <cellStyle name="Separador de milhares 11 2 6 6" xfId="7575"/>
    <cellStyle name="Separador de milhares 11 2 7" xfId="2425"/>
    <cellStyle name="Separador de milhares 11 2 7 2" xfId="4430"/>
    <cellStyle name="Separador de milhares 11 2 7 3" xfId="3517"/>
    <cellStyle name="Separador de milhares 11 2 8" xfId="2636"/>
    <cellStyle name="Separador de milhares 11 2 8 2" xfId="5883"/>
    <cellStyle name="Separador de milhares 11 2 9" xfId="6266"/>
    <cellStyle name="Separador de milhares 11 3" xfId="1414"/>
    <cellStyle name="Separador de milhares 11 3 2" xfId="2426"/>
    <cellStyle name="Separador de milhares 11 3 2 2" xfId="2745"/>
    <cellStyle name="Separador de milhares 11 3 2 2 2" xfId="5885"/>
    <cellStyle name="Separador de milhares 11 3 2 3" xfId="5884"/>
    <cellStyle name="Separador de milhares 11 3 2 4" xfId="6373"/>
    <cellStyle name="Separador de milhares 11 3 2 5" xfId="6875"/>
    <cellStyle name="Separador de milhares 11 3 2 6" xfId="7375"/>
    <cellStyle name="Separador de milhares 11 3 3" xfId="2427"/>
    <cellStyle name="Separador de milhares 11 3 3 2" xfId="2968"/>
    <cellStyle name="Separador de milhares 11 3 3 2 2" xfId="5887"/>
    <cellStyle name="Separador de milhares 11 3 3 3" xfId="5886"/>
    <cellStyle name="Separador de milhares 11 3 3 4" xfId="6594"/>
    <cellStyle name="Separador de milhares 11 3 3 5" xfId="7096"/>
    <cellStyle name="Separador de milhares 11 3 3 6" xfId="7596"/>
    <cellStyle name="Separador de milhares 11 3 4" xfId="2428"/>
    <cellStyle name="Separador de milhares 11 3 4 2" xfId="4432"/>
    <cellStyle name="Separador de milhares 11 3 4 3" xfId="3519"/>
    <cellStyle name="Separador de milhares 11 3 5" xfId="2658"/>
    <cellStyle name="Separador de milhares 11 3 5 2" xfId="5888"/>
    <cellStyle name="Separador de milhares 11 3 6" xfId="6287"/>
    <cellStyle name="Separador de milhares 11 3 7" xfId="6789"/>
    <cellStyle name="Separador de milhares 11 3 8" xfId="7289"/>
    <cellStyle name="Separador de milhares 11 4" xfId="1411"/>
    <cellStyle name="Separador de milhares 11 4 2" xfId="2429"/>
    <cellStyle name="Separador de milhares 11 4 2 2" xfId="4429"/>
    <cellStyle name="Separador de milhares 11 4 2 3" xfId="3516"/>
    <cellStyle name="Separador de milhares 11 4 3" xfId="2746"/>
    <cellStyle name="Separador de milhares 11 4 3 2" xfId="5889"/>
    <cellStyle name="Separador de milhares 11 4 4" xfId="6374"/>
    <cellStyle name="Separador de milhares 11 4 5" xfId="6876"/>
    <cellStyle name="Separador de milhares 11 4 6" xfId="7376"/>
    <cellStyle name="Separador de milhares 11 5" xfId="2430"/>
    <cellStyle name="Separador de milhares 11 5 2" xfId="2747"/>
    <cellStyle name="Separador de milhares 11 5 2 2" xfId="5891"/>
    <cellStyle name="Separador de milhares 11 5 3" xfId="5890"/>
    <cellStyle name="Separador de milhares 11 5 4" xfId="6375"/>
    <cellStyle name="Separador de milhares 11 5 5" xfId="6877"/>
    <cellStyle name="Separador de milhares 11 5 6" xfId="7377"/>
    <cellStyle name="Separador de milhares 11 6" xfId="2431"/>
    <cellStyle name="Separador de milhares 11 6 2" xfId="2817"/>
    <cellStyle name="Separador de milhares 11 6 2 2" xfId="5893"/>
    <cellStyle name="Separador de milhares 11 6 3" xfId="5892"/>
    <cellStyle name="Separador de milhares 11 6 4" xfId="6444"/>
    <cellStyle name="Separador de milhares 11 6 5" xfId="6946"/>
    <cellStyle name="Separador de milhares 11 6 6" xfId="7446"/>
    <cellStyle name="Separador de milhares 11 7" xfId="2432"/>
    <cellStyle name="Separador de milhares 11 7 2" xfId="2867"/>
    <cellStyle name="Separador de milhares 11 7 2 2" xfId="5895"/>
    <cellStyle name="Separador de milhares 11 7 3" xfId="5894"/>
    <cellStyle name="Separador de milhares 11 7 4" xfId="6494"/>
    <cellStyle name="Separador de milhares 11 7 5" xfId="6996"/>
    <cellStyle name="Separador de milhares 11 7 6" xfId="7496"/>
    <cellStyle name="Separador de milhares 11 8" xfId="2433"/>
    <cellStyle name="Separador de milhares 11 8 2" xfId="2920"/>
    <cellStyle name="Separador de milhares 11 8 2 2" xfId="5897"/>
    <cellStyle name="Separador de milhares 11 8 3" xfId="5896"/>
    <cellStyle name="Separador de milhares 11 8 4" xfId="6546"/>
    <cellStyle name="Separador de milhares 11 8 5" xfId="7048"/>
    <cellStyle name="Separador de milhares 11 8 6" xfId="7548"/>
    <cellStyle name="Separador de milhares 11 9" xfId="2608"/>
    <cellStyle name="Separador de milhares 11 9 2" xfId="5898"/>
    <cellStyle name="Separador de milhares 110" xfId="1415"/>
    <cellStyle name="Separador de milhares 110 2" xfId="1416"/>
    <cellStyle name="Separador de milhares 110 2 2" xfId="4434"/>
    <cellStyle name="Separador de milhares 110 2 3" xfId="3521"/>
    <cellStyle name="Separador de milhares 110 3" xfId="4433"/>
    <cellStyle name="Separador de milhares 110 4" xfId="3520"/>
    <cellStyle name="Separador de milhares 111" xfId="1417"/>
    <cellStyle name="Separador de milhares 111 2" xfId="1418"/>
    <cellStyle name="Separador de milhares 111 2 2" xfId="4436"/>
    <cellStyle name="Separador de milhares 111 2 3" xfId="3523"/>
    <cellStyle name="Separador de milhares 111 3" xfId="4435"/>
    <cellStyle name="Separador de milhares 111 4" xfId="3522"/>
    <cellStyle name="Separador de milhares 112" xfId="1419"/>
    <cellStyle name="Separador de milhares 112 2" xfId="1420"/>
    <cellStyle name="Separador de milhares 112 2 2" xfId="4438"/>
    <cellStyle name="Separador de milhares 112 2 3" xfId="3525"/>
    <cellStyle name="Separador de milhares 112 3" xfId="4437"/>
    <cellStyle name="Separador de milhares 112 4" xfId="3524"/>
    <cellStyle name="Separador de milhares 113" xfId="1421"/>
    <cellStyle name="Separador de milhares 113 2" xfId="1422"/>
    <cellStyle name="Separador de milhares 113 2 2" xfId="4440"/>
    <cellStyle name="Separador de milhares 113 2 3" xfId="3527"/>
    <cellStyle name="Separador de milhares 113 3" xfId="4439"/>
    <cellStyle name="Separador de milhares 113 4" xfId="3526"/>
    <cellStyle name="Separador de milhares 114" xfId="1423"/>
    <cellStyle name="Separador de milhares 114 2" xfId="1424"/>
    <cellStyle name="Separador de milhares 114 2 2" xfId="4442"/>
    <cellStyle name="Separador de milhares 114 2 3" xfId="3529"/>
    <cellStyle name="Separador de milhares 114 3" xfId="4441"/>
    <cellStyle name="Separador de milhares 114 4" xfId="3528"/>
    <cellStyle name="Separador de milhares 115" xfId="1425"/>
    <cellStyle name="Separador de milhares 115 2" xfId="1426"/>
    <cellStyle name="Separador de milhares 115 2 2" xfId="4444"/>
    <cellStyle name="Separador de milhares 115 2 3" xfId="3531"/>
    <cellStyle name="Separador de milhares 115 3" xfId="4443"/>
    <cellStyle name="Separador de milhares 115 4" xfId="3530"/>
    <cellStyle name="Separador de milhares 116" xfId="1427"/>
    <cellStyle name="Separador de milhares 116 2" xfId="1428"/>
    <cellStyle name="Separador de milhares 116 2 2" xfId="4446"/>
    <cellStyle name="Separador de milhares 116 2 3" xfId="3533"/>
    <cellStyle name="Separador de milhares 116 3" xfId="4445"/>
    <cellStyle name="Separador de milhares 116 4" xfId="3532"/>
    <cellStyle name="Separador de milhares 117" xfId="1429"/>
    <cellStyle name="Separador de milhares 117 2" xfId="1430"/>
    <cellStyle name="Separador de milhares 117 2 2" xfId="4448"/>
    <cellStyle name="Separador de milhares 117 2 3" xfId="3535"/>
    <cellStyle name="Separador de milhares 117 3" xfId="4447"/>
    <cellStyle name="Separador de milhares 117 4" xfId="3534"/>
    <cellStyle name="Separador de milhares 118" xfId="1431"/>
    <cellStyle name="Separador de milhares 118 2" xfId="1432"/>
    <cellStyle name="Separador de milhares 118 2 2" xfId="4450"/>
    <cellStyle name="Separador de milhares 118 2 3" xfId="3537"/>
    <cellStyle name="Separador de milhares 118 3" xfId="4449"/>
    <cellStyle name="Separador de milhares 118 4" xfId="3536"/>
    <cellStyle name="Separador de milhares 119" xfId="1433"/>
    <cellStyle name="Separador de milhares 119 2" xfId="1434"/>
    <cellStyle name="Separador de milhares 119 2 2" xfId="4452"/>
    <cellStyle name="Separador de milhares 119 2 3" xfId="3539"/>
    <cellStyle name="Separador de milhares 119 3" xfId="4451"/>
    <cellStyle name="Separador de milhares 119 4" xfId="3538"/>
    <cellStyle name="Separador de milhares 12" xfId="45"/>
    <cellStyle name="Separador de milhares 12 2" xfId="1435"/>
    <cellStyle name="Separador de milhares 12 2 2" xfId="1436"/>
    <cellStyle name="Separador de milhares 12 2 2 2" xfId="4454"/>
    <cellStyle name="Separador de milhares 12 2 2 3" xfId="3541"/>
    <cellStyle name="Separador de milhares 12 2 3" xfId="4453"/>
    <cellStyle name="Separador de milhares 12 2 4" xfId="3540"/>
    <cellStyle name="Separador de milhares 12 3" xfId="1437"/>
    <cellStyle name="Separador de milhares 12 3 2" xfId="4455"/>
    <cellStyle name="Separador de milhares 12 3 3" xfId="3542"/>
    <cellStyle name="Separador de milhares 12 4" xfId="3113"/>
    <cellStyle name="Separador de milhares 120" xfId="1438"/>
    <cellStyle name="Separador de milhares 120 2" xfId="1439"/>
    <cellStyle name="Separador de milhares 120 2 2" xfId="4457"/>
    <cellStyle name="Separador de milhares 120 2 3" xfId="3544"/>
    <cellStyle name="Separador de milhares 120 3" xfId="4456"/>
    <cellStyle name="Separador de milhares 120 4" xfId="3543"/>
    <cellStyle name="Separador de milhares 121" xfId="1440"/>
    <cellStyle name="Separador de milhares 121 2" xfId="1441"/>
    <cellStyle name="Separador de milhares 121 2 2" xfId="4459"/>
    <cellStyle name="Separador de milhares 121 2 3" xfId="3546"/>
    <cellStyle name="Separador de milhares 121 3" xfId="4458"/>
    <cellStyle name="Separador de milhares 121 4" xfId="3545"/>
    <cellStyle name="Separador de milhares 122" xfId="1442"/>
    <cellStyle name="Separador de milhares 122 2" xfId="1443"/>
    <cellStyle name="Separador de milhares 122 2 2" xfId="4461"/>
    <cellStyle name="Separador de milhares 122 2 3" xfId="3548"/>
    <cellStyle name="Separador de milhares 122 3" xfId="4460"/>
    <cellStyle name="Separador de milhares 122 4" xfId="3547"/>
    <cellStyle name="Separador de milhares 123" xfId="1444"/>
    <cellStyle name="Separador de milhares 123 2" xfId="1445"/>
    <cellStyle name="Separador de milhares 123 2 2" xfId="4463"/>
    <cellStyle name="Separador de milhares 123 2 3" xfId="3550"/>
    <cellStyle name="Separador de milhares 123 3" xfId="4462"/>
    <cellStyle name="Separador de milhares 123 4" xfId="3549"/>
    <cellStyle name="Separador de milhares 124" xfId="1446"/>
    <cellStyle name="Separador de milhares 124 2" xfId="1447"/>
    <cellStyle name="Separador de milhares 124 2 2" xfId="4465"/>
    <cellStyle name="Separador de milhares 124 2 3" xfId="3552"/>
    <cellStyle name="Separador de milhares 124 3" xfId="4464"/>
    <cellStyle name="Separador de milhares 124 4" xfId="3551"/>
    <cellStyle name="Separador de milhares 125" xfId="1448"/>
    <cellStyle name="Separador de milhares 125 2" xfId="1449"/>
    <cellStyle name="Separador de milhares 125 2 2" xfId="4467"/>
    <cellStyle name="Separador de milhares 125 2 3" xfId="3554"/>
    <cellStyle name="Separador de milhares 125 3" xfId="4466"/>
    <cellStyle name="Separador de milhares 125 4" xfId="3553"/>
    <cellStyle name="Separador de milhares 126" xfId="1450"/>
    <cellStyle name="Separador de milhares 126 2" xfId="1451"/>
    <cellStyle name="Separador de milhares 126 2 2" xfId="4469"/>
    <cellStyle name="Separador de milhares 126 2 3" xfId="3556"/>
    <cellStyle name="Separador de milhares 126 3" xfId="4468"/>
    <cellStyle name="Separador de milhares 126 4" xfId="3555"/>
    <cellStyle name="Separador de milhares 127" xfId="1452"/>
    <cellStyle name="Separador de milhares 127 2" xfId="1453"/>
    <cellStyle name="Separador de milhares 127 2 2" xfId="4471"/>
    <cellStyle name="Separador de milhares 127 2 3" xfId="3558"/>
    <cellStyle name="Separador de milhares 127 3" xfId="4470"/>
    <cellStyle name="Separador de milhares 127 4" xfId="3557"/>
    <cellStyle name="Separador de milhares 128" xfId="1454"/>
    <cellStyle name="Separador de milhares 128 2" xfId="1455"/>
    <cellStyle name="Separador de milhares 128 2 2" xfId="4473"/>
    <cellStyle name="Separador de milhares 128 2 3" xfId="3560"/>
    <cellStyle name="Separador de milhares 128 3" xfId="4472"/>
    <cellStyle name="Separador de milhares 128 4" xfId="3559"/>
    <cellStyle name="Separador de milhares 129" xfId="1456"/>
    <cellStyle name="Separador de milhares 129 2" xfId="1457"/>
    <cellStyle name="Separador de milhares 129 2 2" xfId="4475"/>
    <cellStyle name="Separador de milhares 129 2 3" xfId="3562"/>
    <cellStyle name="Separador de milhares 129 3" xfId="4474"/>
    <cellStyle name="Separador de milhares 129 4" xfId="3561"/>
    <cellStyle name="Separador de milhares 13" xfId="96"/>
    <cellStyle name="Separador de milhares 13 10" xfId="6749"/>
    <cellStyle name="Separador de milhares 13 11" xfId="7249"/>
    <cellStyle name="Separador de milhares 13 2" xfId="1459"/>
    <cellStyle name="Separador de milhares 13 2 10" xfId="7269"/>
    <cellStyle name="Separador de milhares 13 2 2" xfId="1460"/>
    <cellStyle name="Separador de milhares 13 2 2 2" xfId="2434"/>
    <cellStyle name="Separador de milhares 13 2 2 2 2" xfId="3006"/>
    <cellStyle name="Separador de milhares 13 2 2 2 2 2" xfId="5901"/>
    <cellStyle name="Separador de milhares 13 2 2 2 3" xfId="5900"/>
    <cellStyle name="Separador de milhares 13 2 2 2 4" xfId="6632"/>
    <cellStyle name="Separador de milhares 13 2 2 2 5" xfId="7134"/>
    <cellStyle name="Separador de milhares 13 2 2 2 6" xfId="7634"/>
    <cellStyle name="Separador de milhares 13 2 2 3" xfId="2435"/>
    <cellStyle name="Separador de milhares 13 2 2 3 2" xfId="4478"/>
    <cellStyle name="Separador de milhares 13 2 2 3 3" xfId="3565"/>
    <cellStyle name="Separador de milhares 13 2 2 4" xfId="2748"/>
    <cellStyle name="Separador de milhares 13 2 2 4 2" xfId="5902"/>
    <cellStyle name="Separador de milhares 13 2 2 5" xfId="6376"/>
    <cellStyle name="Separador de milhares 13 2 2 6" xfId="6878"/>
    <cellStyle name="Separador de milhares 13 2 2 7" xfId="7378"/>
    <cellStyle name="Separador de milhares 13 2 3" xfId="2436"/>
    <cellStyle name="Separador de milhares 13 2 3 2" xfId="2820"/>
    <cellStyle name="Separador de milhares 13 2 3 2 2" xfId="5904"/>
    <cellStyle name="Separador de milhares 13 2 3 3" xfId="5903"/>
    <cellStyle name="Separador de milhares 13 2 3 4" xfId="6447"/>
    <cellStyle name="Separador de milhares 13 2 3 5" xfId="6949"/>
    <cellStyle name="Separador de milhares 13 2 3 6" xfId="7449"/>
    <cellStyle name="Separador de milhares 13 2 4" xfId="2437"/>
    <cellStyle name="Separador de milhares 13 2 4 2" xfId="2870"/>
    <cellStyle name="Separador de milhares 13 2 4 2 2" xfId="5906"/>
    <cellStyle name="Separador de milhares 13 2 4 3" xfId="5905"/>
    <cellStyle name="Separador de milhares 13 2 4 4" xfId="6497"/>
    <cellStyle name="Separador de milhares 13 2 4 5" xfId="6999"/>
    <cellStyle name="Separador de milhares 13 2 4 6" xfId="7499"/>
    <cellStyle name="Separador de milhares 13 2 5" xfId="2438"/>
    <cellStyle name="Separador de milhares 13 2 5 2" xfId="2948"/>
    <cellStyle name="Separador de milhares 13 2 5 2 2" xfId="5908"/>
    <cellStyle name="Separador de milhares 13 2 5 3" xfId="5907"/>
    <cellStyle name="Separador de milhares 13 2 5 4" xfId="6574"/>
    <cellStyle name="Separador de milhares 13 2 5 5" xfId="7076"/>
    <cellStyle name="Separador de milhares 13 2 5 6" xfId="7576"/>
    <cellStyle name="Separador de milhares 13 2 6" xfId="2439"/>
    <cellStyle name="Separador de milhares 13 2 6 2" xfId="4477"/>
    <cellStyle name="Separador de milhares 13 2 6 3" xfId="3564"/>
    <cellStyle name="Separador de milhares 13 2 7" xfId="2637"/>
    <cellStyle name="Separador de milhares 13 2 7 2" xfId="5909"/>
    <cellStyle name="Separador de milhares 13 2 8" xfId="6267"/>
    <cellStyle name="Separador de milhares 13 2 9" xfId="6769"/>
    <cellStyle name="Separador de milhares 13 3" xfId="1461"/>
    <cellStyle name="Separador de milhares 13 3 2" xfId="2440"/>
    <cellStyle name="Separador de milhares 13 3 2 2" xfId="2976"/>
    <cellStyle name="Separador de milhares 13 3 2 2 2" xfId="5911"/>
    <cellStyle name="Separador de milhares 13 3 2 3" xfId="5910"/>
    <cellStyle name="Separador de milhares 13 3 2 4" xfId="6602"/>
    <cellStyle name="Separador de milhares 13 3 2 5" xfId="7104"/>
    <cellStyle name="Separador de milhares 13 3 2 6" xfId="7604"/>
    <cellStyle name="Separador de milhares 13 3 3" xfId="2441"/>
    <cellStyle name="Separador de milhares 13 3 3 2" xfId="4479"/>
    <cellStyle name="Separador de milhares 13 3 3 3" xfId="3566"/>
    <cellStyle name="Separador de milhares 13 3 4" xfId="2666"/>
    <cellStyle name="Separador de milhares 13 3 4 2" xfId="5912"/>
    <cellStyle name="Separador de milhares 13 3 5" xfId="6295"/>
    <cellStyle name="Separador de milhares 13 3 6" xfId="6797"/>
    <cellStyle name="Separador de milhares 13 3 7" xfId="7297"/>
    <cellStyle name="Separador de milhares 13 4" xfId="1458"/>
    <cellStyle name="Separador de milhares 13 4 2" xfId="2442"/>
    <cellStyle name="Separador de milhares 13 4 2 2" xfId="4476"/>
    <cellStyle name="Separador de milhares 13 4 2 3" xfId="3563"/>
    <cellStyle name="Separador de milhares 13 4 3" xfId="2819"/>
    <cellStyle name="Separador de milhares 13 4 3 2" xfId="5913"/>
    <cellStyle name="Separador de milhares 13 4 4" xfId="6446"/>
    <cellStyle name="Separador de milhares 13 4 5" xfId="6948"/>
    <cellStyle name="Separador de milhares 13 4 6" xfId="7448"/>
    <cellStyle name="Separador de milhares 13 5" xfId="2443"/>
    <cellStyle name="Separador de milhares 13 5 2" xfId="2869"/>
    <cellStyle name="Separador de milhares 13 5 2 2" xfId="5915"/>
    <cellStyle name="Separador de milhares 13 5 3" xfId="5914"/>
    <cellStyle name="Separador de milhares 13 5 4" xfId="6496"/>
    <cellStyle name="Separador de milhares 13 5 5" xfId="6998"/>
    <cellStyle name="Separador de milhares 13 5 6" xfId="7498"/>
    <cellStyle name="Separador de milhares 13 6" xfId="2444"/>
    <cellStyle name="Separador de milhares 13 6 2" xfId="2928"/>
    <cellStyle name="Separador de milhares 13 6 2 2" xfId="5917"/>
    <cellStyle name="Separador de milhares 13 6 3" xfId="5916"/>
    <cellStyle name="Separador de milhares 13 6 4" xfId="6554"/>
    <cellStyle name="Separador de milhares 13 6 5" xfId="7056"/>
    <cellStyle name="Separador de milhares 13 6 6" xfId="7556"/>
    <cellStyle name="Separador de milhares 13 7" xfId="2617"/>
    <cellStyle name="Separador de milhares 13 7 2" xfId="5918"/>
    <cellStyle name="Separador de milhares 13 8" xfId="5899"/>
    <cellStyle name="Separador de milhares 13 9" xfId="6247"/>
    <cellStyle name="Separador de milhares 130" xfId="1462"/>
    <cellStyle name="Separador de milhares 130 2" xfId="1463"/>
    <cellStyle name="Separador de milhares 130 2 2" xfId="4481"/>
    <cellStyle name="Separador de milhares 130 2 3" xfId="3568"/>
    <cellStyle name="Separador de milhares 130 3" xfId="4480"/>
    <cellStyle name="Separador de milhares 130 4" xfId="3567"/>
    <cellStyle name="Separador de milhares 131" xfId="1464"/>
    <cellStyle name="Separador de milhares 131 2" xfId="1465"/>
    <cellStyle name="Separador de milhares 131 2 2" xfId="4483"/>
    <cellStyle name="Separador de milhares 131 2 3" xfId="3570"/>
    <cellStyle name="Separador de milhares 131 3" xfId="4482"/>
    <cellStyle name="Separador de milhares 131 4" xfId="3569"/>
    <cellStyle name="Separador de milhares 132" xfId="1466"/>
    <cellStyle name="Separador de milhares 132 2" xfId="1467"/>
    <cellStyle name="Separador de milhares 132 2 2" xfId="4485"/>
    <cellStyle name="Separador de milhares 132 2 3" xfId="3572"/>
    <cellStyle name="Separador de milhares 132 3" xfId="4484"/>
    <cellStyle name="Separador de milhares 132 4" xfId="3571"/>
    <cellStyle name="Separador de milhares 133" xfId="1468"/>
    <cellStyle name="Separador de milhares 133 2" xfId="1469"/>
    <cellStyle name="Separador de milhares 133 2 2" xfId="4487"/>
    <cellStyle name="Separador de milhares 133 2 3" xfId="3574"/>
    <cellStyle name="Separador de milhares 133 3" xfId="4486"/>
    <cellStyle name="Separador de milhares 133 4" xfId="3573"/>
    <cellStyle name="Separador de milhares 134" xfId="1470"/>
    <cellStyle name="Separador de milhares 134 2" xfId="1471"/>
    <cellStyle name="Separador de milhares 134 2 2" xfId="4489"/>
    <cellStyle name="Separador de milhares 134 2 3" xfId="3576"/>
    <cellStyle name="Separador de milhares 134 3" xfId="4488"/>
    <cellStyle name="Separador de milhares 134 4" xfId="3575"/>
    <cellStyle name="Separador de milhares 135" xfId="1472"/>
    <cellStyle name="Separador de milhares 135 2" xfId="1473"/>
    <cellStyle name="Separador de milhares 135 2 2" xfId="4491"/>
    <cellStyle name="Separador de milhares 135 2 3" xfId="3578"/>
    <cellStyle name="Separador de milhares 135 3" xfId="4490"/>
    <cellStyle name="Separador de milhares 135 4" xfId="3577"/>
    <cellStyle name="Separador de milhares 136" xfId="1474"/>
    <cellStyle name="Separador de milhares 136 2" xfId="1475"/>
    <cellStyle name="Separador de milhares 136 2 2" xfId="4493"/>
    <cellStyle name="Separador de milhares 136 2 3" xfId="3580"/>
    <cellStyle name="Separador de milhares 136 3" xfId="4492"/>
    <cellStyle name="Separador de milhares 136 4" xfId="3579"/>
    <cellStyle name="Separador de milhares 137" xfId="1476"/>
    <cellStyle name="Separador de milhares 137 2" xfId="1477"/>
    <cellStyle name="Separador de milhares 137 2 2" xfId="4495"/>
    <cellStyle name="Separador de milhares 137 2 3" xfId="3582"/>
    <cellStyle name="Separador de milhares 137 3" xfId="4494"/>
    <cellStyle name="Separador de milhares 137 4" xfId="3581"/>
    <cellStyle name="Separador de milhares 138" xfId="1478"/>
    <cellStyle name="Separador de milhares 138 2" xfId="1479"/>
    <cellStyle name="Separador de milhares 138 2 2" xfId="4497"/>
    <cellStyle name="Separador de milhares 138 2 3" xfId="3584"/>
    <cellStyle name="Separador de milhares 138 3" xfId="4496"/>
    <cellStyle name="Separador de milhares 138 4" xfId="3583"/>
    <cellStyle name="Separador de milhares 139" xfId="1480"/>
    <cellStyle name="Separador de milhares 139 2" xfId="1481"/>
    <cellStyle name="Separador de milhares 139 2 2" xfId="4499"/>
    <cellStyle name="Separador de milhares 139 2 3" xfId="3586"/>
    <cellStyle name="Separador de milhares 139 3" xfId="4498"/>
    <cellStyle name="Separador de milhares 139 4" xfId="3585"/>
    <cellStyle name="Separador de milhares 14" xfId="1482"/>
    <cellStyle name="Separador de milhares 14 2" xfId="1483"/>
    <cellStyle name="Separador de milhares 14 2 2" xfId="1484"/>
    <cellStyle name="Separador de milhares 14 2 2 2" xfId="4501"/>
    <cellStyle name="Separador de milhares 14 2 2 3" xfId="3588"/>
    <cellStyle name="Separador de milhares 14 2 3" xfId="4500"/>
    <cellStyle name="Separador de milhares 14 2 4" xfId="3587"/>
    <cellStyle name="Separador de milhares 14 3" xfId="1485"/>
    <cellStyle name="Separador de milhares 14 3 2" xfId="4502"/>
    <cellStyle name="Separador de milhares 14 3 3" xfId="3589"/>
    <cellStyle name="Separador de milhares 14 4" xfId="4077"/>
    <cellStyle name="Separador de milhares 14 5" xfId="3148"/>
    <cellStyle name="Separador de milhares 140" xfId="1486"/>
    <cellStyle name="Separador de milhares 140 2" xfId="1487"/>
    <cellStyle name="Separador de milhares 140 2 2" xfId="4504"/>
    <cellStyle name="Separador de milhares 140 2 3" xfId="3591"/>
    <cellStyle name="Separador de milhares 140 3" xfId="4503"/>
    <cellStyle name="Separador de milhares 140 4" xfId="3590"/>
    <cellStyle name="Separador de milhares 141" xfId="1488"/>
    <cellStyle name="Separador de milhares 141 2" xfId="1489"/>
    <cellStyle name="Separador de milhares 141 2 2" xfId="4506"/>
    <cellStyle name="Separador de milhares 141 2 3" xfId="3593"/>
    <cellStyle name="Separador de milhares 141 3" xfId="4505"/>
    <cellStyle name="Separador de milhares 141 4" xfId="3592"/>
    <cellStyle name="Separador de milhares 142" xfId="1490"/>
    <cellStyle name="Separador de milhares 142 2" xfId="1491"/>
    <cellStyle name="Separador de milhares 142 2 2" xfId="4508"/>
    <cellStyle name="Separador de milhares 142 2 3" xfId="3595"/>
    <cellStyle name="Separador de milhares 142 3" xfId="4507"/>
    <cellStyle name="Separador de milhares 142 4" xfId="3594"/>
    <cellStyle name="Separador de milhares 143" xfId="1492"/>
    <cellStyle name="Separador de milhares 143 2" xfId="1493"/>
    <cellStyle name="Separador de milhares 143 2 2" xfId="4510"/>
    <cellStyle name="Separador de milhares 143 2 3" xfId="3597"/>
    <cellStyle name="Separador de milhares 143 3" xfId="4509"/>
    <cellStyle name="Separador de milhares 143 4" xfId="3596"/>
    <cellStyle name="Separador de milhares 144" xfId="1494"/>
    <cellStyle name="Separador de milhares 144 2" xfId="1495"/>
    <cellStyle name="Separador de milhares 144 2 2" xfId="4512"/>
    <cellStyle name="Separador de milhares 144 2 3" xfId="3599"/>
    <cellStyle name="Separador de milhares 144 3" xfId="4511"/>
    <cellStyle name="Separador de milhares 144 4" xfId="3598"/>
    <cellStyle name="Separador de milhares 145" xfId="1496"/>
    <cellStyle name="Separador de milhares 145 2" xfId="1497"/>
    <cellStyle name="Separador de milhares 145 2 2" xfId="4514"/>
    <cellStyle name="Separador de milhares 145 2 3" xfId="3601"/>
    <cellStyle name="Separador de milhares 145 3" xfId="4513"/>
    <cellStyle name="Separador de milhares 145 4" xfId="3600"/>
    <cellStyle name="Separador de milhares 146" xfId="1498"/>
    <cellStyle name="Separador de milhares 146 2" xfId="1499"/>
    <cellStyle name="Separador de milhares 146 2 2" xfId="4516"/>
    <cellStyle name="Separador de milhares 146 2 3" xfId="3603"/>
    <cellStyle name="Separador de milhares 146 3" xfId="4515"/>
    <cellStyle name="Separador de milhares 146 4" xfId="3602"/>
    <cellStyle name="Separador de milhares 147" xfId="1500"/>
    <cellStyle name="Separador de milhares 147 2" xfId="1501"/>
    <cellStyle name="Separador de milhares 147 2 2" xfId="4518"/>
    <cellStyle name="Separador de milhares 147 2 3" xfId="3605"/>
    <cellStyle name="Separador de milhares 147 3" xfId="4517"/>
    <cellStyle name="Separador de milhares 147 4" xfId="3604"/>
    <cellStyle name="Separador de milhares 148" xfId="1502"/>
    <cellStyle name="Separador de milhares 148 2" xfId="1503"/>
    <cellStyle name="Separador de milhares 148 2 2" xfId="4520"/>
    <cellStyle name="Separador de milhares 148 2 3" xfId="3607"/>
    <cellStyle name="Separador de milhares 148 3" xfId="4519"/>
    <cellStyle name="Separador de milhares 148 4" xfId="3606"/>
    <cellStyle name="Separador de milhares 149" xfId="1504"/>
    <cellStyle name="Separador de milhares 149 2" xfId="1505"/>
    <cellStyle name="Separador de milhares 149 2 2" xfId="4522"/>
    <cellStyle name="Separador de milhares 149 2 3" xfId="3609"/>
    <cellStyle name="Separador de milhares 149 3" xfId="4521"/>
    <cellStyle name="Separador de milhares 149 4" xfId="3608"/>
    <cellStyle name="Separador de milhares 15" xfId="1506"/>
    <cellStyle name="Separador de milhares 15 2" xfId="1507"/>
    <cellStyle name="Separador de milhares 15 2 2" xfId="1508"/>
    <cellStyle name="Separador de milhares 15 2 2 2" xfId="4525"/>
    <cellStyle name="Separador de milhares 15 2 2 3" xfId="3612"/>
    <cellStyle name="Separador de milhares 15 2 3" xfId="4524"/>
    <cellStyle name="Separador de milhares 15 2 4" xfId="3611"/>
    <cellStyle name="Separador de milhares 15 3" xfId="1509"/>
    <cellStyle name="Separador de milhares 15 3 2" xfId="4526"/>
    <cellStyle name="Separador de milhares 15 3 3" xfId="3613"/>
    <cellStyle name="Separador de milhares 15 4" xfId="4523"/>
    <cellStyle name="Separador de milhares 15 5" xfId="3610"/>
    <cellStyle name="Separador de milhares 150" xfId="1510"/>
    <cellStyle name="Separador de milhares 150 2" xfId="1511"/>
    <cellStyle name="Separador de milhares 150 2 2" xfId="4528"/>
    <cellStyle name="Separador de milhares 150 2 3" xfId="3615"/>
    <cellStyle name="Separador de milhares 150 3" xfId="4527"/>
    <cellStyle name="Separador de milhares 150 4" xfId="3614"/>
    <cellStyle name="Separador de milhares 151" xfId="1512"/>
    <cellStyle name="Separador de milhares 151 2" xfId="1513"/>
    <cellStyle name="Separador de milhares 151 2 2" xfId="4530"/>
    <cellStyle name="Separador de milhares 151 2 3" xfId="3617"/>
    <cellStyle name="Separador de milhares 151 3" xfId="4529"/>
    <cellStyle name="Separador de milhares 151 4" xfId="3616"/>
    <cellStyle name="Separador de milhares 152" xfId="1514"/>
    <cellStyle name="Separador de milhares 152 2" xfId="1515"/>
    <cellStyle name="Separador de milhares 152 2 2" xfId="4532"/>
    <cellStyle name="Separador de milhares 152 2 3" xfId="3619"/>
    <cellStyle name="Separador de milhares 152 3" xfId="4531"/>
    <cellStyle name="Separador de milhares 152 4" xfId="3618"/>
    <cellStyle name="Separador de milhares 153" xfId="1516"/>
    <cellStyle name="Separador de milhares 153 2" xfId="1517"/>
    <cellStyle name="Separador de milhares 153 2 2" xfId="4534"/>
    <cellStyle name="Separador de milhares 153 2 3" xfId="3621"/>
    <cellStyle name="Separador de milhares 153 3" xfId="4533"/>
    <cellStyle name="Separador de milhares 153 4" xfId="3620"/>
    <cellStyle name="Separador de milhares 154" xfId="1518"/>
    <cellStyle name="Separador de milhares 154 2" xfId="1519"/>
    <cellStyle name="Separador de milhares 154 2 2" xfId="4536"/>
    <cellStyle name="Separador de milhares 154 2 3" xfId="3623"/>
    <cellStyle name="Separador de milhares 154 3" xfId="4535"/>
    <cellStyle name="Separador de milhares 154 4" xfId="3622"/>
    <cellStyle name="Separador de milhares 155" xfId="1520"/>
    <cellStyle name="Separador de milhares 155 2" xfId="1521"/>
    <cellStyle name="Separador de milhares 155 2 2" xfId="4538"/>
    <cellStyle name="Separador de milhares 155 2 3" xfId="3625"/>
    <cellStyle name="Separador de milhares 155 3" xfId="4537"/>
    <cellStyle name="Separador de milhares 155 4" xfId="3624"/>
    <cellStyle name="Separador de milhares 156" xfId="1522"/>
    <cellStyle name="Separador de milhares 156 2" xfId="1523"/>
    <cellStyle name="Separador de milhares 156 2 2" xfId="4540"/>
    <cellStyle name="Separador de milhares 156 2 3" xfId="3627"/>
    <cellStyle name="Separador de milhares 156 3" xfId="4539"/>
    <cellStyle name="Separador de milhares 156 4" xfId="3626"/>
    <cellStyle name="Separador de milhares 157" xfId="1524"/>
    <cellStyle name="Separador de milhares 157 2" xfId="1525"/>
    <cellStyle name="Separador de milhares 157 2 2" xfId="4542"/>
    <cellStyle name="Separador de milhares 157 2 3" xfId="3629"/>
    <cellStyle name="Separador de milhares 157 3" xfId="4541"/>
    <cellStyle name="Separador de milhares 157 4" xfId="3628"/>
    <cellStyle name="Separador de milhares 158" xfId="1526"/>
    <cellStyle name="Separador de milhares 158 2" xfId="1527"/>
    <cellStyle name="Separador de milhares 158 2 2" xfId="4544"/>
    <cellStyle name="Separador de milhares 158 2 3" xfId="3631"/>
    <cellStyle name="Separador de milhares 158 3" xfId="4543"/>
    <cellStyle name="Separador de milhares 158 4" xfId="3630"/>
    <cellStyle name="Separador de milhares 159" xfId="1528"/>
    <cellStyle name="Separador de milhares 159 2" xfId="1529"/>
    <cellStyle name="Separador de milhares 159 2 2" xfId="4546"/>
    <cellStyle name="Separador de milhares 159 2 3" xfId="3633"/>
    <cellStyle name="Separador de milhares 159 3" xfId="4545"/>
    <cellStyle name="Separador de milhares 159 4" xfId="3632"/>
    <cellStyle name="Separador de milhares 16" xfId="1530"/>
    <cellStyle name="Separador de milhares 16 2" xfId="1531"/>
    <cellStyle name="Separador de milhares 16 2 2" xfId="1532"/>
    <cellStyle name="Separador de milhares 16 2 2 2" xfId="4549"/>
    <cellStyle name="Separador de milhares 16 2 2 3" xfId="3636"/>
    <cellStyle name="Separador de milhares 16 2 3" xfId="4548"/>
    <cellStyle name="Separador de milhares 16 2 4" xfId="3635"/>
    <cellStyle name="Separador de milhares 16 3" xfId="1533"/>
    <cellStyle name="Separador de milhares 16 3 2" xfId="4550"/>
    <cellStyle name="Separador de milhares 16 3 3" xfId="3637"/>
    <cellStyle name="Separador de milhares 16 4" xfId="4547"/>
    <cellStyle name="Separador de milhares 16 5" xfId="3634"/>
    <cellStyle name="Separador de milhares 160" xfId="1534"/>
    <cellStyle name="Separador de milhares 160 2" xfId="1535"/>
    <cellStyle name="Separador de milhares 160 2 2" xfId="4552"/>
    <cellStyle name="Separador de milhares 160 2 3" xfId="3639"/>
    <cellStyle name="Separador de milhares 160 3" xfId="4551"/>
    <cellStyle name="Separador de milhares 160 4" xfId="3638"/>
    <cellStyle name="Separador de milhares 161" xfId="1536"/>
    <cellStyle name="Separador de milhares 161 2" xfId="1537"/>
    <cellStyle name="Separador de milhares 161 2 2" xfId="4554"/>
    <cellStyle name="Separador de milhares 161 2 3" xfId="3641"/>
    <cellStyle name="Separador de milhares 161 3" xfId="4553"/>
    <cellStyle name="Separador de milhares 161 4" xfId="3640"/>
    <cellStyle name="Separador de milhares 162" xfId="1538"/>
    <cellStyle name="Separador de milhares 162 2" xfId="1539"/>
    <cellStyle name="Separador de milhares 162 2 2" xfId="4556"/>
    <cellStyle name="Separador de milhares 162 2 3" xfId="3643"/>
    <cellStyle name="Separador de milhares 162 3" xfId="4555"/>
    <cellStyle name="Separador de milhares 162 4" xfId="3642"/>
    <cellStyle name="Separador de milhares 163" xfId="1540"/>
    <cellStyle name="Separador de milhares 163 2" xfId="1541"/>
    <cellStyle name="Separador de milhares 163 2 2" xfId="4558"/>
    <cellStyle name="Separador de milhares 163 2 3" xfId="3645"/>
    <cellStyle name="Separador de milhares 163 3" xfId="4557"/>
    <cellStyle name="Separador de milhares 163 4" xfId="3644"/>
    <cellStyle name="Separador de milhares 164" xfId="1542"/>
    <cellStyle name="Separador de milhares 164 2" xfId="1543"/>
    <cellStyle name="Separador de milhares 164 2 2" xfId="4560"/>
    <cellStyle name="Separador de milhares 164 2 3" xfId="3647"/>
    <cellStyle name="Separador de milhares 164 3" xfId="4559"/>
    <cellStyle name="Separador de milhares 164 4" xfId="3646"/>
    <cellStyle name="Separador de milhares 165" xfId="1544"/>
    <cellStyle name="Separador de milhares 165 2" xfId="1545"/>
    <cellStyle name="Separador de milhares 165 2 2" xfId="4562"/>
    <cellStyle name="Separador de milhares 165 2 3" xfId="3649"/>
    <cellStyle name="Separador de milhares 165 3" xfId="4561"/>
    <cellStyle name="Separador de milhares 165 4" xfId="3648"/>
    <cellStyle name="Separador de milhares 166" xfId="1546"/>
    <cellStyle name="Separador de milhares 166 2" xfId="1547"/>
    <cellStyle name="Separador de milhares 166 2 2" xfId="4564"/>
    <cellStyle name="Separador de milhares 166 2 3" xfId="3651"/>
    <cellStyle name="Separador de milhares 166 3" xfId="4563"/>
    <cellStyle name="Separador de milhares 166 4" xfId="3650"/>
    <cellStyle name="Separador de milhares 167" xfId="1548"/>
    <cellStyle name="Separador de milhares 167 2" xfId="1549"/>
    <cellStyle name="Separador de milhares 167 2 2" xfId="4566"/>
    <cellStyle name="Separador de milhares 167 2 3" xfId="3653"/>
    <cellStyle name="Separador de milhares 167 3" xfId="4565"/>
    <cellStyle name="Separador de milhares 167 4" xfId="3652"/>
    <cellStyle name="Separador de milhares 168" xfId="1550"/>
    <cellStyle name="Separador de milhares 168 2" xfId="1551"/>
    <cellStyle name="Separador de milhares 168 2 2" xfId="4568"/>
    <cellStyle name="Separador de milhares 168 2 3" xfId="3655"/>
    <cellStyle name="Separador de milhares 168 3" xfId="4567"/>
    <cellStyle name="Separador de milhares 168 4" xfId="3654"/>
    <cellStyle name="Separador de milhares 169" xfId="1552"/>
    <cellStyle name="Separador de milhares 169 2" xfId="1553"/>
    <cellStyle name="Separador de milhares 169 2 2" xfId="4570"/>
    <cellStyle name="Separador de milhares 169 2 3" xfId="3657"/>
    <cellStyle name="Separador de milhares 169 3" xfId="4569"/>
    <cellStyle name="Separador de milhares 169 4" xfId="3656"/>
    <cellStyle name="Separador de milhares 17" xfId="1554"/>
    <cellStyle name="Separador de milhares 17 2" xfId="1555"/>
    <cellStyle name="Separador de milhares 17 2 2" xfId="4572"/>
    <cellStyle name="Separador de milhares 17 2 3" xfId="3659"/>
    <cellStyle name="Separador de milhares 17 3" xfId="4571"/>
    <cellStyle name="Separador de milhares 17 4" xfId="3658"/>
    <cellStyle name="Separador de milhares 170" xfId="1556"/>
    <cellStyle name="Separador de milhares 170 2" xfId="1557"/>
    <cellStyle name="Separador de milhares 170 2 2" xfId="4574"/>
    <cellStyle name="Separador de milhares 170 2 3" xfId="3661"/>
    <cellStyle name="Separador de milhares 170 3" xfId="4573"/>
    <cellStyle name="Separador de milhares 170 4" xfId="3660"/>
    <cellStyle name="Separador de milhares 171" xfId="1558"/>
    <cellStyle name="Separador de milhares 171 2" xfId="1559"/>
    <cellStyle name="Separador de milhares 171 2 2" xfId="4576"/>
    <cellStyle name="Separador de milhares 171 2 3" xfId="3663"/>
    <cellStyle name="Separador de milhares 171 3" xfId="4575"/>
    <cellStyle name="Separador de milhares 171 4" xfId="3662"/>
    <cellStyle name="Separador de milhares 172" xfId="1560"/>
    <cellStyle name="Separador de milhares 172 2" xfId="1561"/>
    <cellStyle name="Separador de milhares 172 2 2" xfId="4578"/>
    <cellStyle name="Separador de milhares 172 2 3" xfId="3665"/>
    <cellStyle name="Separador de milhares 172 3" xfId="4577"/>
    <cellStyle name="Separador de milhares 172 4" xfId="3664"/>
    <cellStyle name="Separador de milhares 173" xfId="1562"/>
    <cellStyle name="Separador de milhares 173 2" xfId="1563"/>
    <cellStyle name="Separador de milhares 173 2 2" xfId="4580"/>
    <cellStyle name="Separador de milhares 173 2 3" xfId="3667"/>
    <cellStyle name="Separador de milhares 173 3" xfId="4579"/>
    <cellStyle name="Separador de milhares 173 4" xfId="3666"/>
    <cellStyle name="Separador de milhares 174" xfId="1564"/>
    <cellStyle name="Separador de milhares 174 2" xfId="1565"/>
    <cellStyle name="Separador de milhares 174 2 2" xfId="4582"/>
    <cellStyle name="Separador de milhares 174 2 3" xfId="3669"/>
    <cellStyle name="Separador de milhares 174 3" xfId="4581"/>
    <cellStyle name="Separador de milhares 174 4" xfId="3668"/>
    <cellStyle name="Separador de milhares 175" xfId="1566"/>
    <cellStyle name="Separador de milhares 175 2" xfId="1567"/>
    <cellStyle name="Separador de milhares 175 2 2" xfId="4584"/>
    <cellStyle name="Separador de milhares 175 2 3" xfId="3671"/>
    <cellStyle name="Separador de milhares 175 3" xfId="4583"/>
    <cellStyle name="Separador de milhares 175 4" xfId="3670"/>
    <cellStyle name="Separador de milhares 176" xfId="1568"/>
    <cellStyle name="Separador de milhares 176 2" xfId="1569"/>
    <cellStyle name="Separador de milhares 176 2 2" xfId="4586"/>
    <cellStyle name="Separador de milhares 176 2 3" xfId="3673"/>
    <cellStyle name="Separador de milhares 176 3" xfId="4585"/>
    <cellStyle name="Separador de milhares 176 4" xfId="3672"/>
    <cellStyle name="Separador de milhares 177" xfId="1570"/>
    <cellStyle name="Separador de milhares 177 2" xfId="1571"/>
    <cellStyle name="Separador de milhares 177 2 2" xfId="4588"/>
    <cellStyle name="Separador de milhares 177 2 3" xfId="3675"/>
    <cellStyle name="Separador de milhares 177 3" xfId="4587"/>
    <cellStyle name="Separador de milhares 177 4" xfId="3674"/>
    <cellStyle name="Separador de milhares 178" xfId="1572"/>
    <cellStyle name="Separador de milhares 178 2" xfId="1573"/>
    <cellStyle name="Separador de milhares 178 2 2" xfId="4590"/>
    <cellStyle name="Separador de milhares 178 2 3" xfId="3677"/>
    <cellStyle name="Separador de milhares 178 3" xfId="4589"/>
    <cellStyle name="Separador de milhares 178 4" xfId="3676"/>
    <cellStyle name="Separador de milhares 179" xfId="1574"/>
    <cellStyle name="Separador de milhares 179 2" xfId="1575"/>
    <cellStyle name="Separador de milhares 179 2 2" xfId="4592"/>
    <cellStyle name="Separador de milhares 179 2 3" xfId="3679"/>
    <cellStyle name="Separador de milhares 179 3" xfId="4591"/>
    <cellStyle name="Separador de milhares 179 4" xfId="3678"/>
    <cellStyle name="Separador de milhares 18" xfId="1576"/>
    <cellStyle name="Separador de milhares 18 2" xfId="1577"/>
    <cellStyle name="Separador de milhares 18 2 2" xfId="1578"/>
    <cellStyle name="Separador de milhares 18 2 2 2" xfId="4595"/>
    <cellStyle name="Separador de milhares 18 2 2 3" xfId="3682"/>
    <cellStyle name="Separador de milhares 18 2 3" xfId="4594"/>
    <cellStyle name="Separador de milhares 18 2 4" xfId="3681"/>
    <cellStyle name="Separador de milhares 18 3" xfId="1579"/>
    <cellStyle name="Separador de milhares 18 3 2" xfId="4596"/>
    <cellStyle name="Separador de milhares 18 3 3" xfId="3683"/>
    <cellStyle name="Separador de milhares 18 4" xfId="4593"/>
    <cellStyle name="Separador de milhares 18 5" xfId="3680"/>
    <cellStyle name="Separador de milhares 180" xfId="1580"/>
    <cellStyle name="Separador de milhares 180 2" xfId="1581"/>
    <cellStyle name="Separador de milhares 180 2 2" xfId="4598"/>
    <cellStyle name="Separador de milhares 180 2 3" xfId="3685"/>
    <cellStyle name="Separador de milhares 180 3" xfId="4597"/>
    <cellStyle name="Separador de milhares 180 4" xfId="3684"/>
    <cellStyle name="Separador de milhares 181" xfId="1582"/>
    <cellStyle name="Separador de milhares 181 2" xfId="1583"/>
    <cellStyle name="Separador de milhares 181 2 2" xfId="4600"/>
    <cellStyle name="Separador de milhares 181 2 3" xfId="3687"/>
    <cellStyle name="Separador de milhares 181 3" xfId="4599"/>
    <cellStyle name="Separador de milhares 181 4" xfId="3686"/>
    <cellStyle name="Separador de milhares 182" xfId="1584"/>
    <cellStyle name="Separador de milhares 182 2" xfId="1585"/>
    <cellStyle name="Separador de milhares 182 2 2" xfId="4602"/>
    <cellStyle name="Separador de milhares 182 2 3" xfId="3689"/>
    <cellStyle name="Separador de milhares 182 3" xfId="4601"/>
    <cellStyle name="Separador de milhares 182 4" xfId="3688"/>
    <cellStyle name="Separador de milhares 183" xfId="1586"/>
    <cellStyle name="Separador de milhares 183 2" xfId="1587"/>
    <cellStyle name="Separador de milhares 183 2 2" xfId="4604"/>
    <cellStyle name="Separador de milhares 183 2 3" xfId="3691"/>
    <cellStyle name="Separador de milhares 183 3" xfId="4603"/>
    <cellStyle name="Separador de milhares 183 4" xfId="3690"/>
    <cellStyle name="Separador de milhares 184" xfId="1588"/>
    <cellStyle name="Separador de milhares 184 2" xfId="1589"/>
    <cellStyle name="Separador de milhares 185" xfId="1590"/>
    <cellStyle name="Separador de milhares 185 2" xfId="1591"/>
    <cellStyle name="Separador de milhares 185 2 2" xfId="4606"/>
    <cellStyle name="Separador de milhares 185 2 3" xfId="3693"/>
    <cellStyle name="Separador de milhares 185 3" xfId="4605"/>
    <cellStyle name="Separador de milhares 185 4" xfId="3692"/>
    <cellStyle name="Separador de milhares 19" xfId="1592"/>
    <cellStyle name="Separador de milhares 19 2" xfId="1593"/>
    <cellStyle name="Separador de milhares 19 2 2" xfId="1594"/>
    <cellStyle name="Separador de milhares 19 2 2 2" xfId="4609"/>
    <cellStyle name="Separador de milhares 19 2 2 3" xfId="3696"/>
    <cellStyle name="Separador de milhares 19 2 3" xfId="4608"/>
    <cellStyle name="Separador de milhares 19 2 4" xfId="3695"/>
    <cellStyle name="Separador de milhares 19 3" xfId="1595"/>
    <cellStyle name="Separador de milhares 19 3 2" xfId="4610"/>
    <cellStyle name="Separador de milhares 19 3 3" xfId="3697"/>
    <cellStyle name="Separador de milhares 19 4" xfId="4607"/>
    <cellStyle name="Separador de milhares 19 5" xfId="3694"/>
    <cellStyle name="Separador de milhares 2" xfId="12"/>
    <cellStyle name="Separador de milhares 2 10" xfId="1597"/>
    <cellStyle name="Separador de milhares 2 10 2" xfId="1598"/>
    <cellStyle name="Separador de milhares 2 10 2 2" xfId="4612"/>
    <cellStyle name="Separador de milhares 2 10 2 3" xfId="3699"/>
    <cellStyle name="Separador de milhares 2 10 3" xfId="4611"/>
    <cellStyle name="Separador de milhares 2 10 4" xfId="3698"/>
    <cellStyle name="Separador de milhares 2 11" xfId="1599"/>
    <cellStyle name="Separador de milhares 2 11 2" xfId="1600"/>
    <cellStyle name="Separador de milhares 2 11 2 2" xfId="4614"/>
    <cellStyle name="Separador de milhares 2 11 2 3" xfId="3701"/>
    <cellStyle name="Separador de milhares 2 11 3" xfId="4613"/>
    <cellStyle name="Separador de milhares 2 11 4" xfId="3700"/>
    <cellStyle name="Separador de milhares 2 12" xfId="1601"/>
    <cellStyle name="Separador de milhares 2 12 2" xfId="1602"/>
    <cellStyle name="Separador de milhares 2 12 2 2" xfId="4616"/>
    <cellStyle name="Separador de milhares 2 12 2 3" xfId="3703"/>
    <cellStyle name="Separador de milhares 2 12 3" xfId="4615"/>
    <cellStyle name="Separador de milhares 2 12 4" xfId="3702"/>
    <cellStyle name="Separador de milhares 2 13" xfId="1603"/>
    <cellStyle name="Separador de milhares 2 13 2" xfId="1604"/>
    <cellStyle name="Separador de milhares 2 13 2 2" xfId="4618"/>
    <cellStyle name="Separador de milhares 2 13 2 3" xfId="3705"/>
    <cellStyle name="Separador de milhares 2 13 3" xfId="4617"/>
    <cellStyle name="Separador de milhares 2 13 4" xfId="3704"/>
    <cellStyle name="Separador de milhares 2 14" xfId="1605"/>
    <cellStyle name="Separador de milhares 2 14 2" xfId="1606"/>
    <cellStyle name="Separador de milhares 2 14 2 2" xfId="4620"/>
    <cellStyle name="Separador de milhares 2 14 2 3" xfId="3707"/>
    <cellStyle name="Separador de milhares 2 14 3" xfId="4619"/>
    <cellStyle name="Separador de milhares 2 14 4" xfId="3706"/>
    <cellStyle name="Separador de milhares 2 15" xfId="1607"/>
    <cellStyle name="Separador de milhares 2 15 2" xfId="1608"/>
    <cellStyle name="Separador de milhares 2 15 2 2" xfId="4622"/>
    <cellStyle name="Separador de milhares 2 15 2 3" xfId="3709"/>
    <cellStyle name="Separador de milhares 2 15 3" xfId="4621"/>
    <cellStyle name="Separador de milhares 2 15 4" xfId="3708"/>
    <cellStyle name="Separador de milhares 2 16" xfId="1609"/>
    <cellStyle name="Separador de milhares 2 16 2" xfId="1610"/>
    <cellStyle name="Separador de milhares 2 16 2 2" xfId="4624"/>
    <cellStyle name="Separador de milhares 2 16 2 3" xfId="3711"/>
    <cellStyle name="Separador de milhares 2 16 3" xfId="4623"/>
    <cellStyle name="Separador de milhares 2 16 4" xfId="3710"/>
    <cellStyle name="Separador de milhares 2 17" xfId="1611"/>
    <cellStyle name="Separador de milhares 2 17 2" xfId="1612"/>
    <cellStyle name="Separador de milhares 2 17 2 2" xfId="4626"/>
    <cellStyle name="Separador de milhares 2 17 2 3" xfId="3713"/>
    <cellStyle name="Separador de milhares 2 17 3" xfId="4625"/>
    <cellStyle name="Separador de milhares 2 17 4" xfId="3712"/>
    <cellStyle name="Separador de milhares 2 18" xfId="1613"/>
    <cellStyle name="Separador de milhares 2 18 2" xfId="1614"/>
    <cellStyle name="Separador de milhares 2 18 2 2" xfId="4628"/>
    <cellStyle name="Separador de milhares 2 18 2 3" xfId="3715"/>
    <cellStyle name="Separador de milhares 2 18 3" xfId="4627"/>
    <cellStyle name="Separador de milhares 2 18 4" xfId="3714"/>
    <cellStyle name="Separador de milhares 2 19" xfId="1615"/>
    <cellStyle name="Separador de milhares 2 19 2" xfId="1616"/>
    <cellStyle name="Separador de milhares 2 19 2 2" xfId="4630"/>
    <cellStyle name="Separador de milhares 2 19 2 3" xfId="3717"/>
    <cellStyle name="Separador de milhares 2 19 3" xfId="4629"/>
    <cellStyle name="Separador de milhares 2 19 4" xfId="3716"/>
    <cellStyle name="Separador de milhares 2 2" xfId="46"/>
    <cellStyle name="Separador de milhares 2 2 10" xfId="1617"/>
    <cellStyle name="Separador de milhares 2 2 10 2" xfId="1618"/>
    <cellStyle name="Separador de milhares 2 2 11" xfId="1619"/>
    <cellStyle name="Separador de milhares 2 2 11 2" xfId="1620"/>
    <cellStyle name="Separador de milhares 2 2 12" xfId="1621"/>
    <cellStyle name="Separador de milhares 2 2 12 2" xfId="1622"/>
    <cellStyle name="Separador de milhares 2 2 13" xfId="1623"/>
    <cellStyle name="Separador de milhares 2 2 13 2" xfId="4631"/>
    <cellStyle name="Separador de milhares 2 2 13 3" xfId="3718"/>
    <cellStyle name="Separador de milhares 2 2 14" xfId="3114"/>
    <cellStyle name="Separador de milhares 2 2 2" xfId="1624"/>
    <cellStyle name="Separador de milhares 2 2 2 2" xfId="1625"/>
    <cellStyle name="Separador de milhares 2 2 2 2 2" xfId="1626"/>
    <cellStyle name="Separador de milhares 2 2 2 3" xfId="1627"/>
    <cellStyle name="Separador de milhares 2 2 3" xfId="1628"/>
    <cellStyle name="Separador de milhares 2 2 3 2" xfId="1629"/>
    <cellStyle name="Separador de milhares 2 2 4" xfId="1630"/>
    <cellStyle name="Separador de milhares 2 2 4 2" xfId="1631"/>
    <cellStyle name="Separador de milhares 2 2 5" xfId="1632"/>
    <cellStyle name="Separador de milhares 2 2 5 2" xfId="1633"/>
    <cellStyle name="Separador de milhares 2 2 6" xfId="1634"/>
    <cellStyle name="Separador de milhares 2 2 6 2" xfId="1635"/>
    <cellStyle name="Separador de milhares 2 2 7" xfId="1636"/>
    <cellStyle name="Separador de milhares 2 2 7 2" xfId="1637"/>
    <cellStyle name="Separador de milhares 2 2 8" xfId="1638"/>
    <cellStyle name="Separador de milhares 2 2 8 2" xfId="1639"/>
    <cellStyle name="Separador de milhares 2 2 9" xfId="1640"/>
    <cellStyle name="Separador de milhares 2 2 9 2" xfId="1641"/>
    <cellStyle name="Separador de milhares 2 20" xfId="1642"/>
    <cellStyle name="Separador de milhares 2 20 2" xfId="1643"/>
    <cellStyle name="Separador de milhares 2 20 2 2" xfId="4633"/>
    <cellStyle name="Separador de milhares 2 20 2 3" xfId="3720"/>
    <cellStyle name="Separador de milhares 2 20 3" xfId="4632"/>
    <cellStyle name="Separador de milhares 2 20 4" xfId="3719"/>
    <cellStyle name="Separador de milhares 2 21" xfId="1644"/>
    <cellStyle name="Separador de milhares 2 21 2" xfId="1645"/>
    <cellStyle name="Separador de milhares 2 21 2 2" xfId="4635"/>
    <cellStyle name="Separador de milhares 2 21 2 3" xfId="3722"/>
    <cellStyle name="Separador de milhares 2 21 3" xfId="4634"/>
    <cellStyle name="Separador de milhares 2 21 4" xfId="3721"/>
    <cellStyle name="Separador de milhares 2 22" xfId="1646"/>
    <cellStyle name="Separador de milhares 2 22 2" xfId="1647"/>
    <cellStyle name="Separador de milhares 2 22 2 2" xfId="4637"/>
    <cellStyle name="Separador de milhares 2 22 2 3" xfId="3724"/>
    <cellStyle name="Separador de milhares 2 22 3" xfId="4636"/>
    <cellStyle name="Separador de milhares 2 22 4" xfId="3723"/>
    <cellStyle name="Separador de milhares 2 23" xfId="1648"/>
    <cellStyle name="Separador de milhares 2 23 2" xfId="1649"/>
    <cellStyle name="Separador de milhares 2 23 2 2" xfId="4639"/>
    <cellStyle name="Separador de milhares 2 23 2 3" xfId="3726"/>
    <cellStyle name="Separador de milhares 2 23 3" xfId="4638"/>
    <cellStyle name="Separador de milhares 2 23 4" xfId="3725"/>
    <cellStyle name="Separador de milhares 2 24" xfId="1650"/>
    <cellStyle name="Separador de milhares 2 24 2" xfId="1651"/>
    <cellStyle name="Separador de milhares 2 24 2 2" xfId="4641"/>
    <cellStyle name="Separador de milhares 2 24 2 3" xfId="3728"/>
    <cellStyle name="Separador de milhares 2 24 3" xfId="4640"/>
    <cellStyle name="Separador de milhares 2 24 4" xfId="3727"/>
    <cellStyle name="Separador de milhares 2 25" xfId="1652"/>
    <cellStyle name="Separador de milhares 2 25 2" xfId="1653"/>
    <cellStyle name="Separador de milhares 2 25 2 2" xfId="4643"/>
    <cellStyle name="Separador de milhares 2 25 2 3" xfId="3730"/>
    <cellStyle name="Separador de milhares 2 25 3" xfId="4642"/>
    <cellStyle name="Separador de milhares 2 25 4" xfId="3729"/>
    <cellStyle name="Separador de milhares 2 26" xfId="1654"/>
    <cellStyle name="Separador de milhares 2 26 2" xfId="1655"/>
    <cellStyle name="Separador de milhares 2 26 2 2" xfId="4645"/>
    <cellStyle name="Separador de milhares 2 26 2 3" xfId="3732"/>
    <cellStyle name="Separador de milhares 2 26 3" xfId="4644"/>
    <cellStyle name="Separador de milhares 2 26 4" xfId="3731"/>
    <cellStyle name="Separador de milhares 2 27" xfId="1656"/>
    <cellStyle name="Separador de milhares 2 27 2" xfId="1657"/>
    <cellStyle name="Separador de milhares 2 27 2 2" xfId="4647"/>
    <cellStyle name="Separador de milhares 2 27 2 3" xfId="3734"/>
    <cellStyle name="Separador de milhares 2 27 3" xfId="4646"/>
    <cellStyle name="Separador de milhares 2 27 4" xfId="3733"/>
    <cellStyle name="Separador de milhares 2 28" xfId="1658"/>
    <cellStyle name="Separador de milhares 2 28 2" xfId="1659"/>
    <cellStyle name="Separador de milhares 2 28 2 2" xfId="4649"/>
    <cellStyle name="Separador de milhares 2 28 2 3" xfId="3736"/>
    <cellStyle name="Separador de milhares 2 28 3" xfId="4648"/>
    <cellStyle name="Separador de milhares 2 28 4" xfId="3735"/>
    <cellStyle name="Separador de milhares 2 29" xfId="1660"/>
    <cellStyle name="Separador de milhares 2 29 2" xfId="1661"/>
    <cellStyle name="Separador de milhares 2 29 2 2" xfId="1662"/>
    <cellStyle name="Separador de milhares 2 29 3" xfId="1663"/>
    <cellStyle name="Separador de milhares 2 29 3 2" xfId="4651"/>
    <cellStyle name="Separador de milhares 2 29 3 3" xfId="3738"/>
    <cellStyle name="Separador de milhares 2 29 4" xfId="4650"/>
    <cellStyle name="Separador de milhares 2 29 5" xfId="3737"/>
    <cellStyle name="Separador de milhares 2 3" xfId="47"/>
    <cellStyle name="Separador de milhares 2 3 2" xfId="1665"/>
    <cellStyle name="Separador de milhares 2 3 2 2" xfId="4653"/>
    <cellStyle name="Separador de milhares 2 3 2 3" xfId="3740"/>
    <cellStyle name="Separador de milhares 2 3 3" xfId="1664"/>
    <cellStyle name="Separador de milhares 2 3 3 2" xfId="4652"/>
    <cellStyle name="Separador de milhares 2 3 3 3" xfId="3739"/>
    <cellStyle name="Separador de milhares 2 30" xfId="1666"/>
    <cellStyle name="Separador de milhares 2 30 2" xfId="1667"/>
    <cellStyle name="Separador de milhares 2 31" xfId="1668"/>
    <cellStyle name="Separador de milhares 2 31 2" xfId="1669"/>
    <cellStyle name="Separador de milhares 2 32" xfId="1670"/>
    <cellStyle name="Separador de milhares 2 32 2" xfId="1671"/>
    <cellStyle name="Separador de milhares 2 33" xfId="1672"/>
    <cellStyle name="Separador de milhares 2 33 2" xfId="1673"/>
    <cellStyle name="Separador de milhares 2 34" xfId="1674"/>
    <cellStyle name="Separador de milhares 2 34 2" xfId="1675"/>
    <cellStyle name="Separador de milhares 2 35" xfId="1676"/>
    <cellStyle name="Separador de milhares 2 35 2" xfId="1677"/>
    <cellStyle name="Separador de milhares 2 36" xfId="1678"/>
    <cellStyle name="Separador de milhares 2 36 2" xfId="1679"/>
    <cellStyle name="Separador de milhares 2 37" xfId="1680"/>
    <cellStyle name="Separador de milhares 2 37 2" xfId="1681"/>
    <cellStyle name="Separador de milhares 2 38" xfId="1682"/>
    <cellStyle name="Separador de milhares 2 38 2" xfId="1683"/>
    <cellStyle name="Separador de milhares 2 39" xfId="1684"/>
    <cellStyle name="Separador de milhares 2 39 2" xfId="1685"/>
    <cellStyle name="Separador de milhares 2 4" xfId="97"/>
    <cellStyle name="Separador de milhares 2 4 2" xfId="1687"/>
    <cellStyle name="Separador de milhares 2 4 2 2" xfId="4655"/>
    <cellStyle name="Separador de milhares 2 4 2 3" xfId="3742"/>
    <cellStyle name="Separador de milhares 2 4 3" xfId="1686"/>
    <cellStyle name="Separador de milhares 2 4 3 2" xfId="4654"/>
    <cellStyle name="Separador de milhares 2 4 3 3" xfId="3741"/>
    <cellStyle name="Separador de milhares 2 4 4" xfId="4069"/>
    <cellStyle name="Separador de milhares 2 4 5" xfId="3140"/>
    <cellStyle name="Separador de milhares 2 40" xfId="1688"/>
    <cellStyle name="Separador de milhares 2 40 2" xfId="1689"/>
    <cellStyle name="Separador de milhares 2 41" xfId="1690"/>
    <cellStyle name="Separador de milhares 2 41 2" xfId="1691"/>
    <cellStyle name="Separador de milhares 2 42" xfId="1692"/>
    <cellStyle name="Separador de milhares 2 42 2" xfId="1693"/>
    <cellStyle name="Separador de milhares 2 43" xfId="1694"/>
    <cellStyle name="Separador de milhares 2 43 2" xfId="1695"/>
    <cellStyle name="Separador de milhares 2 44" xfId="1696"/>
    <cellStyle name="Separador de milhares 2 45" xfId="1596"/>
    <cellStyle name="Separador de milhares 2 46" xfId="3103"/>
    <cellStyle name="Separador de milhares 2 5" xfId="1697"/>
    <cellStyle name="Separador de milhares 2 5 2" xfId="1698"/>
    <cellStyle name="Separador de milhares 2 5 2 2" xfId="4657"/>
    <cellStyle name="Separador de milhares 2 5 2 3" xfId="3744"/>
    <cellStyle name="Separador de milhares 2 5 3" xfId="4656"/>
    <cellStyle name="Separador de milhares 2 5 4" xfId="3743"/>
    <cellStyle name="Separador de milhares 2 6" xfId="1699"/>
    <cellStyle name="Separador de milhares 2 6 2" xfId="1700"/>
    <cellStyle name="Separador de milhares 2 7" xfId="1701"/>
    <cellStyle name="Separador de milhares 2 7 2" xfId="1702"/>
    <cellStyle name="Separador de milhares 2 8" xfId="1703"/>
    <cellStyle name="Separador de milhares 2 8 2" xfId="1704"/>
    <cellStyle name="Separador de milhares 2 9" xfId="1705"/>
    <cellStyle name="Separador de milhares 2 9 2" xfId="1706"/>
    <cellStyle name="Separador de milhares 20" xfId="1707"/>
    <cellStyle name="Separador de milhares 20 2" xfId="1708"/>
    <cellStyle name="Separador de milhares 20 2 2" xfId="4659"/>
    <cellStyle name="Separador de milhares 20 2 3" xfId="3746"/>
    <cellStyle name="Separador de milhares 20 3" xfId="4658"/>
    <cellStyle name="Separador de milhares 20 4" xfId="3745"/>
    <cellStyle name="Separador de milhares 21" xfId="1709"/>
    <cellStyle name="Separador de milhares 21 2" xfId="1710"/>
    <cellStyle name="Separador de milhares 21 2 2" xfId="4661"/>
    <cellStyle name="Separador de milhares 21 2 3" xfId="3748"/>
    <cellStyle name="Separador de milhares 21 3" xfId="4660"/>
    <cellStyle name="Separador de milhares 21 4" xfId="3747"/>
    <cellStyle name="Separador de milhares 22" xfId="1711"/>
    <cellStyle name="Separador de milhares 22 2" xfId="1712"/>
    <cellStyle name="Separador de milhares 22 2 2" xfId="1713"/>
    <cellStyle name="Separador de milhares 22 2 2 2" xfId="4664"/>
    <cellStyle name="Separador de milhares 22 2 2 3" xfId="3751"/>
    <cellStyle name="Separador de milhares 22 2 3" xfId="4663"/>
    <cellStyle name="Separador de milhares 22 2 4" xfId="3750"/>
    <cellStyle name="Separador de milhares 22 3" xfId="1714"/>
    <cellStyle name="Separador de milhares 22 3 2" xfId="4665"/>
    <cellStyle name="Separador de milhares 22 3 3" xfId="3752"/>
    <cellStyle name="Separador de milhares 22 4" xfId="4662"/>
    <cellStyle name="Separador de milhares 22 5" xfId="3749"/>
    <cellStyle name="Separador de milhares 23" xfId="1715"/>
    <cellStyle name="Separador de milhares 23 2" xfId="1716"/>
    <cellStyle name="Separador de milhares 23 2 2" xfId="4667"/>
    <cellStyle name="Separador de milhares 23 2 3" xfId="3754"/>
    <cellStyle name="Separador de milhares 23 3" xfId="4666"/>
    <cellStyle name="Separador de milhares 23 4" xfId="3753"/>
    <cellStyle name="Separador de milhares 24" xfId="1717"/>
    <cellStyle name="Separador de milhares 24 2" xfId="1718"/>
    <cellStyle name="Separador de milhares 24 2 2" xfId="4669"/>
    <cellStyle name="Separador de milhares 24 2 3" xfId="3756"/>
    <cellStyle name="Separador de milhares 24 3" xfId="4668"/>
    <cellStyle name="Separador de milhares 24 4" xfId="3755"/>
    <cellStyle name="Separador de milhares 25" xfId="1719"/>
    <cellStyle name="Separador de milhares 25 2" xfId="1720"/>
    <cellStyle name="Separador de milhares 25 2 2" xfId="1721"/>
    <cellStyle name="Separador de milhares 25 2 2 2" xfId="4672"/>
    <cellStyle name="Separador de milhares 25 2 2 3" xfId="3759"/>
    <cellStyle name="Separador de milhares 25 2 3" xfId="4671"/>
    <cellStyle name="Separador de milhares 25 2 4" xfId="3758"/>
    <cellStyle name="Separador de milhares 25 3" xfId="1722"/>
    <cellStyle name="Separador de milhares 25 3 2" xfId="4673"/>
    <cellStyle name="Separador de milhares 25 3 3" xfId="3760"/>
    <cellStyle name="Separador de milhares 25 4" xfId="4670"/>
    <cellStyle name="Separador de milhares 25 5" xfId="3757"/>
    <cellStyle name="Separador de milhares 26" xfId="1723"/>
    <cellStyle name="Separador de milhares 26 2" xfId="1724"/>
    <cellStyle name="Separador de milhares 26 2 2" xfId="1725"/>
    <cellStyle name="Separador de milhares 26 2 2 2" xfId="4676"/>
    <cellStyle name="Separador de milhares 26 2 2 3" xfId="3763"/>
    <cellStyle name="Separador de milhares 26 2 3" xfId="4675"/>
    <cellStyle name="Separador de milhares 26 2 4" xfId="3762"/>
    <cellStyle name="Separador de milhares 26 3" xfId="1726"/>
    <cellStyle name="Separador de milhares 26 3 2" xfId="4677"/>
    <cellStyle name="Separador de milhares 26 3 3" xfId="3764"/>
    <cellStyle name="Separador de milhares 26 4" xfId="4674"/>
    <cellStyle name="Separador de milhares 26 5" xfId="3761"/>
    <cellStyle name="Separador de milhares 27" xfId="1727"/>
    <cellStyle name="Separador de milhares 27 2" xfId="1728"/>
    <cellStyle name="Separador de milhares 27 2 2" xfId="4679"/>
    <cellStyle name="Separador de milhares 27 2 3" xfId="3766"/>
    <cellStyle name="Separador de milhares 27 3" xfId="4678"/>
    <cellStyle name="Separador de milhares 27 4" xfId="3765"/>
    <cellStyle name="Separador de milhares 28" xfId="1729"/>
    <cellStyle name="Separador de milhares 28 2" xfId="1730"/>
    <cellStyle name="Separador de milhares 28 2 2" xfId="4681"/>
    <cellStyle name="Separador de milhares 28 2 3" xfId="3768"/>
    <cellStyle name="Separador de milhares 28 3" xfId="4680"/>
    <cellStyle name="Separador de milhares 28 4" xfId="3767"/>
    <cellStyle name="Separador de milhares 29" xfId="1731"/>
    <cellStyle name="Separador de milhares 29 2" xfId="1732"/>
    <cellStyle name="Separador de milhares 29 2 2" xfId="4683"/>
    <cellStyle name="Separador de milhares 29 2 3" xfId="3770"/>
    <cellStyle name="Separador de milhares 29 3" xfId="4682"/>
    <cellStyle name="Separador de milhares 29 4" xfId="3769"/>
    <cellStyle name="Separador de milhares 3" xfId="48"/>
    <cellStyle name="Separador de milhares 3 10" xfId="2595"/>
    <cellStyle name="Separador de milhares 3 10 2" xfId="5920"/>
    <cellStyle name="Separador de milhares 3 11" xfId="5919"/>
    <cellStyle name="Separador de milhares 3 12" xfId="6226"/>
    <cellStyle name="Separador de milhares 3 13" xfId="6728"/>
    <cellStyle name="Separador de milhares 3 14" xfId="7228"/>
    <cellStyle name="Separador de milhares 3 2" xfId="98"/>
    <cellStyle name="Separador de milhares 3 2 2" xfId="1733"/>
    <cellStyle name="Separador de milhares 3 2 2 2" xfId="2445"/>
    <cellStyle name="Separador de milhares 3 2 2 3" xfId="2749"/>
    <cellStyle name="Separador de milhares 3 2 2 3 2" xfId="5921"/>
    <cellStyle name="Separador de milhares 3 2 2 4" xfId="6377"/>
    <cellStyle name="Separador de milhares 3 2 2 5" xfId="6879"/>
    <cellStyle name="Separador de milhares 3 2 2 6" xfId="7379"/>
    <cellStyle name="Separador de milhares 3 2 3" xfId="2446"/>
    <cellStyle name="Separador de milhares 3 2 3 2" xfId="4075"/>
    <cellStyle name="Separador de milhares 3 2 3 3" xfId="3146"/>
    <cellStyle name="Separador de milhares 3 2 4" xfId="4070"/>
    <cellStyle name="Separador de milhares 3 2 5" xfId="3141"/>
    <cellStyle name="Separador de milhares 3 3" xfId="49"/>
    <cellStyle name="Separador de milhares 3 3 2" xfId="1734"/>
    <cellStyle name="Separador de milhares 3 3 2 2" xfId="4684"/>
    <cellStyle name="Separador de milhares 3 3 2 3" xfId="3771"/>
    <cellStyle name="Separador de milhares 3 3 3" xfId="3115"/>
    <cellStyle name="Separador de milhares 3 4" xfId="200"/>
    <cellStyle name="Separador de milhares 3 4 2" xfId="2447"/>
    <cellStyle name="Separador de milhares 3 4 2 2" xfId="2750"/>
    <cellStyle name="Separador de milhares 3 4 2 2 2" xfId="5924"/>
    <cellStyle name="Separador de milhares 3 4 2 3" xfId="5923"/>
    <cellStyle name="Separador de milhares 3 4 2 4" xfId="6378"/>
    <cellStyle name="Separador de milhares 3 4 2 5" xfId="6880"/>
    <cellStyle name="Separador de milhares 3 4 2 6" xfId="7380"/>
    <cellStyle name="Separador de milhares 3 4 3" xfId="2448"/>
    <cellStyle name="Separador de milhares 3 4 3 2" xfId="2955"/>
    <cellStyle name="Separador de milhares 3 4 3 2 2" xfId="5926"/>
    <cellStyle name="Separador de milhares 3 4 3 3" xfId="5925"/>
    <cellStyle name="Separador de milhares 3 4 3 4" xfId="6581"/>
    <cellStyle name="Separador de milhares 3 4 3 5" xfId="7083"/>
    <cellStyle name="Separador de milhares 3 4 3 6" xfId="7583"/>
    <cellStyle name="Separador de milhares 3 4 4" xfId="2645"/>
    <cellStyle name="Separador de milhares 3 4 4 2" xfId="5927"/>
    <cellStyle name="Separador de milhares 3 4 5" xfId="5922"/>
    <cellStyle name="Separador de milhares 3 4 6" xfId="6274"/>
    <cellStyle name="Separador de milhares 3 4 7" xfId="6776"/>
    <cellStyle name="Separador de milhares 3 4 8" xfId="7276"/>
    <cellStyle name="Separador de milhares 3 5" xfId="2449"/>
    <cellStyle name="Separador de milhares 3 5 2" xfId="2751"/>
    <cellStyle name="Separador de milhares 3 5 2 2" xfId="5929"/>
    <cellStyle name="Separador de milhares 3 5 3" xfId="5928"/>
    <cellStyle name="Separador de milhares 3 5 4" xfId="6379"/>
    <cellStyle name="Separador de milhares 3 5 5" xfId="6881"/>
    <cellStyle name="Separador de milhares 3 5 6" xfId="7381"/>
    <cellStyle name="Separador de milhares 3 6" xfId="2450"/>
    <cellStyle name="Separador de milhares 3 6 2" xfId="2752"/>
    <cellStyle name="Separador de milhares 3 6 2 2" xfId="5931"/>
    <cellStyle name="Separador de milhares 3 6 3" xfId="5930"/>
    <cellStyle name="Separador de milhares 3 6 4" xfId="6380"/>
    <cellStyle name="Separador de milhares 3 6 5" xfId="6882"/>
    <cellStyle name="Separador de milhares 3 6 6" xfId="7382"/>
    <cellStyle name="Separador de milhares 3 7" xfId="2451"/>
    <cellStyle name="Separador de milhares 3 7 2" xfId="2779"/>
    <cellStyle name="Separador de milhares 3 7 2 2" xfId="5933"/>
    <cellStyle name="Separador de milhares 3 7 3" xfId="5932"/>
    <cellStyle name="Separador de milhares 3 7 4" xfId="6406"/>
    <cellStyle name="Separador de milhares 3 7 5" xfId="6908"/>
    <cellStyle name="Separador de milhares 3 7 6" xfId="7408"/>
    <cellStyle name="Separador de milhares 3 8" xfId="2452"/>
    <cellStyle name="Separador de milhares 3 8 2" xfId="2829"/>
    <cellStyle name="Separador de milhares 3 8 2 2" xfId="5935"/>
    <cellStyle name="Separador de milhares 3 8 3" xfId="5934"/>
    <cellStyle name="Separador de milhares 3 8 4" xfId="6456"/>
    <cellStyle name="Separador de milhares 3 8 5" xfId="6958"/>
    <cellStyle name="Separador de milhares 3 8 6" xfId="7458"/>
    <cellStyle name="Separador de milhares 3 9" xfId="2453"/>
    <cellStyle name="Separador de milhares 3 9 2" xfId="2905"/>
    <cellStyle name="Separador de milhares 3 9 2 2" xfId="5937"/>
    <cellStyle name="Separador de milhares 3 9 3" xfId="5936"/>
    <cellStyle name="Separador de milhares 3 9 4" xfId="6531"/>
    <cellStyle name="Separador de milhares 3 9 5" xfId="7033"/>
    <cellStyle name="Separador de milhares 3 9 6" xfId="7533"/>
    <cellStyle name="Separador de milhares 30" xfId="1735"/>
    <cellStyle name="Separador de milhares 30 2" xfId="1736"/>
    <cellStyle name="Separador de milhares 30 2 2" xfId="4686"/>
    <cellStyle name="Separador de milhares 30 2 3" xfId="3773"/>
    <cellStyle name="Separador de milhares 30 3" xfId="4685"/>
    <cellStyle name="Separador de milhares 30 4" xfId="3772"/>
    <cellStyle name="Separador de milhares 31" xfId="1737"/>
    <cellStyle name="Separador de milhares 31 2" xfId="1738"/>
    <cellStyle name="Separador de milhares 31 2 2" xfId="4688"/>
    <cellStyle name="Separador de milhares 31 2 3" xfId="3775"/>
    <cellStyle name="Separador de milhares 31 3" xfId="4687"/>
    <cellStyle name="Separador de milhares 31 4" xfId="3774"/>
    <cellStyle name="Separador de milhares 32" xfId="1739"/>
    <cellStyle name="Separador de milhares 32 2" xfId="1740"/>
    <cellStyle name="Separador de milhares 32 2 2" xfId="4690"/>
    <cellStyle name="Separador de milhares 32 2 3" xfId="3777"/>
    <cellStyle name="Separador de milhares 32 3" xfId="4689"/>
    <cellStyle name="Separador de milhares 32 4" xfId="3776"/>
    <cellStyle name="Separador de milhares 33" xfId="1741"/>
    <cellStyle name="Separador de milhares 33 2" xfId="1742"/>
    <cellStyle name="Separador de milhares 33 2 2" xfId="4692"/>
    <cellStyle name="Separador de milhares 33 2 3" xfId="3779"/>
    <cellStyle name="Separador de milhares 33 3" xfId="4691"/>
    <cellStyle name="Separador de milhares 33 4" xfId="3778"/>
    <cellStyle name="Separador de milhares 34" xfId="1743"/>
    <cellStyle name="Separador de milhares 34 2" xfId="1744"/>
    <cellStyle name="Separador de milhares 34 2 2" xfId="4694"/>
    <cellStyle name="Separador de milhares 34 2 3" xfId="3781"/>
    <cellStyle name="Separador de milhares 34 3" xfId="4693"/>
    <cellStyle name="Separador de milhares 34 4" xfId="3780"/>
    <cellStyle name="Separador de milhares 35" xfId="1745"/>
    <cellStyle name="Separador de milhares 35 2" xfId="1746"/>
    <cellStyle name="Separador de milhares 35 2 2" xfId="4696"/>
    <cellStyle name="Separador de milhares 35 2 3" xfId="3783"/>
    <cellStyle name="Separador de milhares 35 3" xfId="4695"/>
    <cellStyle name="Separador de milhares 35 4" xfId="3782"/>
    <cellStyle name="Separador de milhares 36" xfId="1747"/>
    <cellStyle name="Separador de milhares 36 2" xfId="1748"/>
    <cellStyle name="Separador de milhares 36 2 2" xfId="4698"/>
    <cellStyle name="Separador de milhares 36 2 3" xfId="3785"/>
    <cellStyle name="Separador de milhares 36 3" xfId="4697"/>
    <cellStyle name="Separador de milhares 36 4" xfId="3784"/>
    <cellStyle name="Separador de milhares 37" xfId="1749"/>
    <cellStyle name="Separador de milhares 37 2" xfId="1750"/>
    <cellStyle name="Separador de milhares 37 2 2" xfId="4700"/>
    <cellStyle name="Separador de milhares 37 2 3" xfId="3787"/>
    <cellStyle name="Separador de milhares 37 3" xfId="4699"/>
    <cellStyle name="Separador de milhares 37 4" xfId="3786"/>
    <cellStyle name="Separador de milhares 38" xfId="1751"/>
    <cellStyle name="Separador de milhares 38 2" xfId="1752"/>
    <cellStyle name="Separador de milhares 38 2 2" xfId="4702"/>
    <cellStyle name="Separador de milhares 38 2 3" xfId="3789"/>
    <cellStyle name="Separador de milhares 38 3" xfId="4701"/>
    <cellStyle name="Separador de milhares 38 4" xfId="3788"/>
    <cellStyle name="Separador de milhares 39" xfId="1753"/>
    <cellStyle name="Separador de milhares 39 2" xfId="1754"/>
    <cellStyle name="Separador de milhares 39 2 2" xfId="4704"/>
    <cellStyle name="Separador de milhares 39 2 3" xfId="3791"/>
    <cellStyle name="Separador de milhares 39 3" xfId="4703"/>
    <cellStyle name="Separador de milhares 39 4" xfId="3790"/>
    <cellStyle name="Separador de milhares 4" xfId="50"/>
    <cellStyle name="Separador de milhares 4 10" xfId="5944"/>
    <cellStyle name="Separador de milhares 4 11" xfId="6227"/>
    <cellStyle name="Separador de milhares 4 12" xfId="6729"/>
    <cellStyle name="Separador de milhares 4 13" xfId="7229"/>
    <cellStyle name="Separador de milhares 4 2" xfId="99"/>
    <cellStyle name="Separador de milhares 4 2 10" xfId="6770"/>
    <cellStyle name="Separador de milhares 4 2 11" xfId="7270"/>
    <cellStyle name="Separador de milhares 4 2 2" xfId="1757"/>
    <cellStyle name="Separador de milhares 4 2 2 2" xfId="2454"/>
    <cellStyle name="Separador de milhares 4 2 2 2 2" xfId="3007"/>
    <cellStyle name="Separador de milhares 4 2 2 2 2 2" xfId="5948"/>
    <cellStyle name="Separador de milhares 4 2 2 2 3" xfId="5947"/>
    <cellStyle name="Separador de milhares 4 2 2 2 4" xfId="6633"/>
    <cellStyle name="Separador de milhares 4 2 2 2 5" xfId="7135"/>
    <cellStyle name="Separador de milhares 4 2 2 2 6" xfId="7635"/>
    <cellStyle name="Separador de milhares 4 2 2 3" xfId="2455"/>
    <cellStyle name="Separador de milhares 4 2 2 3 2" xfId="4706"/>
    <cellStyle name="Separador de milhares 4 2 2 3 3" xfId="3793"/>
    <cellStyle name="Separador de milhares 4 2 2 4" xfId="2753"/>
    <cellStyle name="Separador de milhares 4 2 2 4 2" xfId="5952"/>
    <cellStyle name="Separador de milhares 4 2 2 5" xfId="6381"/>
    <cellStyle name="Separador de milhares 4 2 2 6" xfId="6883"/>
    <cellStyle name="Separador de milhares 4 2 2 7" xfId="7383"/>
    <cellStyle name="Separador de milhares 4 2 3" xfId="1756"/>
    <cellStyle name="Separador de milhares 4 2 3 2" xfId="2456"/>
    <cellStyle name="Separador de milhares 4 2 3 2 2" xfId="4705"/>
    <cellStyle name="Separador de milhares 4 2 3 2 3" xfId="3792"/>
    <cellStyle name="Separador de milhares 4 2 3 3" xfId="2754"/>
    <cellStyle name="Separador de milhares 4 2 3 3 2" xfId="5957"/>
    <cellStyle name="Separador de milhares 4 2 3 4" xfId="6382"/>
    <cellStyle name="Separador de milhares 4 2 3 5" xfId="6884"/>
    <cellStyle name="Separador de milhares 4 2 3 6" xfId="7384"/>
    <cellStyle name="Separador de milhares 4 2 4" xfId="2457"/>
    <cellStyle name="Separador de milhares 4 2 4 2" xfId="2821"/>
    <cellStyle name="Separador de milhares 4 2 4 2 2" xfId="5959"/>
    <cellStyle name="Separador de milhares 4 2 4 3" xfId="5958"/>
    <cellStyle name="Separador de milhares 4 2 4 4" xfId="6448"/>
    <cellStyle name="Separador de milhares 4 2 4 5" xfId="6950"/>
    <cellStyle name="Separador de milhares 4 2 4 6" xfId="7450"/>
    <cellStyle name="Separador de milhares 4 2 5" xfId="2458"/>
    <cellStyle name="Separador de milhares 4 2 5 2" xfId="2871"/>
    <cellStyle name="Separador de milhares 4 2 5 2 2" xfId="5961"/>
    <cellStyle name="Separador de milhares 4 2 5 3" xfId="5960"/>
    <cellStyle name="Separador de milhares 4 2 5 4" xfId="6498"/>
    <cellStyle name="Separador de milhares 4 2 5 5" xfId="7000"/>
    <cellStyle name="Separador de milhares 4 2 5 6" xfId="7500"/>
    <cellStyle name="Separador de milhares 4 2 6" xfId="2459"/>
    <cellStyle name="Separador de milhares 4 2 6 2" xfId="2949"/>
    <cellStyle name="Separador de milhares 4 2 6 2 2" xfId="5963"/>
    <cellStyle name="Separador de milhares 4 2 6 3" xfId="5962"/>
    <cellStyle name="Separador de milhares 4 2 6 4" xfId="6575"/>
    <cellStyle name="Separador de milhares 4 2 6 5" xfId="7077"/>
    <cellStyle name="Separador de milhares 4 2 6 6" xfId="7577"/>
    <cellStyle name="Separador de milhares 4 2 7" xfId="2638"/>
    <cellStyle name="Separador de milhares 4 2 7 2" xfId="5964"/>
    <cellStyle name="Separador de milhares 4 2 8" xfId="5945"/>
    <cellStyle name="Separador de milhares 4 2 9" xfId="6268"/>
    <cellStyle name="Separador de milhares 4 3" xfId="201"/>
    <cellStyle name="Separador de milhares 4 3 2" xfId="1758"/>
    <cellStyle name="Separador de milhares 4 3 2 2" xfId="2460"/>
    <cellStyle name="Separador de milhares 4 3 2 3" xfId="2755"/>
    <cellStyle name="Separador de milhares 4 3 2 3 2" xfId="5967"/>
    <cellStyle name="Separador de milhares 4 3 2 4" xfId="6383"/>
    <cellStyle name="Separador de milhares 4 3 2 5" xfId="6885"/>
    <cellStyle name="Separador de milhares 4 3 2 6" xfId="7385"/>
    <cellStyle name="Separador de milhares 4 3 3" xfId="2461"/>
    <cellStyle name="Separador de milhares 4 3 3 2" xfId="2956"/>
    <cellStyle name="Separador de milhares 4 3 3 2 2" xfId="5969"/>
    <cellStyle name="Separador de milhares 4 3 3 3" xfId="5968"/>
    <cellStyle name="Separador de milhares 4 3 3 4" xfId="6582"/>
    <cellStyle name="Separador de milhares 4 3 3 5" xfId="7084"/>
    <cellStyle name="Separador de milhares 4 3 3 6" xfId="7584"/>
    <cellStyle name="Separador de milhares 4 3 4" xfId="2646"/>
    <cellStyle name="Separador de milhares 4 3 4 2" xfId="5970"/>
    <cellStyle name="Separador de milhares 4 3 5" xfId="5965"/>
    <cellStyle name="Separador de milhares 4 3 6" xfId="6275"/>
    <cellStyle name="Separador de milhares 4 3 7" xfId="6777"/>
    <cellStyle name="Separador de milhares 4 3 8" xfId="7277"/>
    <cellStyle name="Separador de milhares 4 4" xfId="1755"/>
    <cellStyle name="Separador de milhares 4 4 2" xfId="2756"/>
    <cellStyle name="Separador de milhares 4 4 2 2" xfId="5972"/>
    <cellStyle name="Separador de milhares 4 4 3" xfId="5971"/>
    <cellStyle name="Separador de milhares 4 4 4" xfId="6384"/>
    <cellStyle name="Separador de milhares 4 4 5" xfId="6886"/>
    <cellStyle name="Separador de milhares 4 4 6" xfId="7386"/>
    <cellStyle name="Separador de milhares 4 5" xfId="2462"/>
    <cellStyle name="Separador de milhares 4 5 2" xfId="2757"/>
    <cellStyle name="Separador de milhares 4 5 2 2" xfId="5974"/>
    <cellStyle name="Separador de milhares 4 5 3" xfId="5973"/>
    <cellStyle name="Separador de milhares 4 5 4" xfId="6385"/>
    <cellStyle name="Separador de milhares 4 5 5" xfId="6887"/>
    <cellStyle name="Separador de milhares 4 5 6" xfId="7387"/>
    <cellStyle name="Separador de milhares 4 6" xfId="2463"/>
    <cellStyle name="Separador de milhares 4 6 2" xfId="2780"/>
    <cellStyle name="Separador de milhares 4 6 2 2" xfId="5976"/>
    <cellStyle name="Separador de milhares 4 6 3" xfId="5975"/>
    <cellStyle name="Separador de milhares 4 6 4" xfId="6407"/>
    <cellStyle name="Separador de milhares 4 6 5" xfId="6909"/>
    <cellStyle name="Separador de milhares 4 6 6" xfId="7409"/>
    <cellStyle name="Separador de milhares 4 7" xfId="2464"/>
    <cellStyle name="Separador de milhares 4 7 2" xfId="2830"/>
    <cellStyle name="Separador de milhares 4 7 2 2" xfId="5978"/>
    <cellStyle name="Separador de milhares 4 7 3" xfId="5977"/>
    <cellStyle name="Separador de milhares 4 7 4" xfId="6457"/>
    <cellStyle name="Separador de milhares 4 7 5" xfId="6959"/>
    <cellStyle name="Separador de milhares 4 7 6" xfId="7459"/>
    <cellStyle name="Separador de milhares 4 8" xfId="2465"/>
    <cellStyle name="Separador de milhares 4 8 2" xfId="2912"/>
    <cellStyle name="Separador de milhares 4 8 2 2" xfId="5980"/>
    <cellStyle name="Separador de milhares 4 8 3" xfId="5979"/>
    <cellStyle name="Separador de milhares 4 8 4" xfId="6538"/>
    <cellStyle name="Separador de milhares 4 8 5" xfId="7040"/>
    <cellStyle name="Separador de milhares 4 8 6" xfId="7540"/>
    <cellStyle name="Separador de milhares 4 9" xfId="2596"/>
    <cellStyle name="Separador de milhares 4 9 2" xfId="5981"/>
    <cellStyle name="Separador de milhares 40" xfId="1759"/>
    <cellStyle name="Separador de milhares 40 2" xfId="1760"/>
    <cellStyle name="Separador de milhares 40 2 2" xfId="4708"/>
    <cellStyle name="Separador de milhares 40 2 3" xfId="3795"/>
    <cellStyle name="Separador de milhares 40 3" xfId="4707"/>
    <cellStyle name="Separador de milhares 40 4" xfId="3794"/>
    <cellStyle name="Separador de milhares 41" xfId="1761"/>
    <cellStyle name="Separador de milhares 41 2" xfId="1762"/>
    <cellStyle name="Separador de milhares 41 2 2" xfId="4710"/>
    <cellStyle name="Separador de milhares 41 2 3" xfId="3797"/>
    <cellStyle name="Separador de milhares 41 3" xfId="4709"/>
    <cellStyle name="Separador de milhares 41 4" xfId="3796"/>
    <cellStyle name="Separador de milhares 42" xfId="1763"/>
    <cellStyle name="Separador de milhares 42 2" xfId="1764"/>
    <cellStyle name="Separador de milhares 42 2 2" xfId="4712"/>
    <cellStyle name="Separador de milhares 42 2 3" xfId="3799"/>
    <cellStyle name="Separador de milhares 42 3" xfId="4711"/>
    <cellStyle name="Separador de milhares 42 4" xfId="3798"/>
    <cellStyle name="Separador de milhares 43" xfId="1765"/>
    <cellStyle name="Separador de milhares 43 2" xfId="1766"/>
    <cellStyle name="Separador de milhares 43 2 2" xfId="4714"/>
    <cellStyle name="Separador de milhares 43 2 3" xfId="3801"/>
    <cellStyle name="Separador de milhares 43 3" xfId="4713"/>
    <cellStyle name="Separador de milhares 43 4" xfId="3800"/>
    <cellStyle name="Separador de milhares 44" xfId="1767"/>
    <cellStyle name="Separador de milhares 44 2" xfId="1768"/>
    <cellStyle name="Separador de milhares 44 2 2" xfId="4716"/>
    <cellStyle name="Separador de milhares 44 2 3" xfId="3803"/>
    <cellStyle name="Separador de milhares 44 3" xfId="4715"/>
    <cellStyle name="Separador de milhares 44 4" xfId="3802"/>
    <cellStyle name="Separador de milhares 45" xfId="1769"/>
    <cellStyle name="Separador de milhares 45 2" xfId="1770"/>
    <cellStyle name="Separador de milhares 45 2 2" xfId="4718"/>
    <cellStyle name="Separador de milhares 45 2 3" xfId="3805"/>
    <cellStyle name="Separador de milhares 45 3" xfId="4717"/>
    <cellStyle name="Separador de milhares 45 4" xfId="3804"/>
    <cellStyle name="Separador de milhares 46" xfId="1771"/>
    <cellStyle name="Separador de milhares 46 2" xfId="1772"/>
    <cellStyle name="Separador de milhares 46 2 2" xfId="4720"/>
    <cellStyle name="Separador de milhares 46 2 3" xfId="3807"/>
    <cellStyle name="Separador de milhares 46 3" xfId="4719"/>
    <cellStyle name="Separador de milhares 46 4" xfId="3806"/>
    <cellStyle name="Separador de milhares 47" xfId="1773"/>
    <cellStyle name="Separador de milhares 47 2" xfId="1774"/>
    <cellStyle name="Separador de milhares 47 2 2" xfId="4722"/>
    <cellStyle name="Separador de milhares 47 2 3" xfId="3809"/>
    <cellStyle name="Separador de milhares 47 3" xfId="4721"/>
    <cellStyle name="Separador de milhares 47 4" xfId="3808"/>
    <cellStyle name="Separador de milhares 48" xfId="1775"/>
    <cellStyle name="Separador de milhares 48 2" xfId="1776"/>
    <cellStyle name="Separador de milhares 48 2 2" xfId="4724"/>
    <cellStyle name="Separador de milhares 48 2 3" xfId="3811"/>
    <cellStyle name="Separador de milhares 48 3" xfId="4723"/>
    <cellStyle name="Separador de milhares 48 4" xfId="3810"/>
    <cellStyle name="Separador de milhares 49" xfId="1777"/>
    <cellStyle name="Separador de milhares 49 2" xfId="1778"/>
    <cellStyle name="Separador de milhares 49 2 2" xfId="4726"/>
    <cellStyle name="Separador de milhares 49 2 3" xfId="3813"/>
    <cellStyle name="Separador de milhares 49 3" xfId="4725"/>
    <cellStyle name="Separador de milhares 49 4" xfId="3812"/>
    <cellStyle name="Separador de milhares 5" xfId="51"/>
    <cellStyle name="Separador de milhares 5 2" xfId="52"/>
    <cellStyle name="Separador de milhares 5 2 10" xfId="6015"/>
    <cellStyle name="Separador de milhares 5 2 11" xfId="6228"/>
    <cellStyle name="Separador de milhares 5 2 12" xfId="6730"/>
    <cellStyle name="Separador de milhares 5 2 13" xfId="7230"/>
    <cellStyle name="Separador de milhares 5 2 2" xfId="100"/>
    <cellStyle name="Separador de milhares 5 2 2 10" xfId="6771"/>
    <cellStyle name="Separador de milhares 5 2 2 11" xfId="7271"/>
    <cellStyle name="Separador de milhares 5 2 2 2" xfId="2466"/>
    <cellStyle name="Separador de milhares 5 2 2 2 2" xfId="2467"/>
    <cellStyle name="Separador de milhares 5 2 2 2 2 2" xfId="3008"/>
    <cellStyle name="Separador de milhares 5 2 2 2 2 2 2" xfId="6019"/>
    <cellStyle name="Separador de milhares 5 2 2 2 2 3" xfId="6018"/>
    <cellStyle name="Separador de milhares 5 2 2 2 2 4" xfId="6634"/>
    <cellStyle name="Separador de milhares 5 2 2 2 2 5" xfId="7136"/>
    <cellStyle name="Separador de milhares 5 2 2 2 2 6" xfId="7636"/>
    <cellStyle name="Separador de milhares 5 2 2 2 3" xfId="2758"/>
    <cellStyle name="Separador de milhares 5 2 2 2 3 2" xfId="6020"/>
    <cellStyle name="Separador de milhares 5 2 2 2 4" xfId="6017"/>
    <cellStyle name="Separador de milhares 5 2 2 2 5" xfId="6386"/>
    <cellStyle name="Separador de milhares 5 2 2 2 6" xfId="6888"/>
    <cellStyle name="Separador de milhares 5 2 2 2 7" xfId="7388"/>
    <cellStyle name="Separador de milhares 5 2 2 3" xfId="2468"/>
    <cellStyle name="Separador de milhares 5 2 2 3 2" xfId="2759"/>
    <cellStyle name="Separador de milhares 5 2 2 3 2 2" xfId="6022"/>
    <cellStyle name="Separador de milhares 5 2 2 3 3" xfId="6021"/>
    <cellStyle name="Separador de milhares 5 2 2 3 4" xfId="6387"/>
    <cellStyle name="Separador de milhares 5 2 2 3 5" xfId="6889"/>
    <cellStyle name="Separador de milhares 5 2 2 3 6" xfId="7389"/>
    <cellStyle name="Separador de milhares 5 2 2 4" xfId="2469"/>
    <cellStyle name="Separador de milhares 5 2 2 4 2" xfId="2822"/>
    <cellStyle name="Separador de milhares 5 2 2 4 2 2" xfId="6024"/>
    <cellStyle name="Separador de milhares 5 2 2 4 3" xfId="6023"/>
    <cellStyle name="Separador de milhares 5 2 2 4 4" xfId="6449"/>
    <cellStyle name="Separador de milhares 5 2 2 4 5" xfId="6951"/>
    <cellStyle name="Separador de milhares 5 2 2 4 6" xfId="7451"/>
    <cellStyle name="Separador de milhares 5 2 2 5" xfId="2470"/>
    <cellStyle name="Separador de milhares 5 2 2 5 2" xfId="2872"/>
    <cellStyle name="Separador de milhares 5 2 2 5 2 2" xfId="6026"/>
    <cellStyle name="Separador de milhares 5 2 2 5 3" xfId="6025"/>
    <cellStyle name="Separador de milhares 5 2 2 5 4" xfId="6499"/>
    <cellStyle name="Separador de milhares 5 2 2 5 5" xfId="7001"/>
    <cellStyle name="Separador de milhares 5 2 2 5 6" xfId="7501"/>
    <cellStyle name="Separador de milhares 5 2 2 6" xfId="2471"/>
    <cellStyle name="Separador de milhares 5 2 2 6 2" xfId="2950"/>
    <cellStyle name="Separador de milhares 5 2 2 6 2 2" xfId="6028"/>
    <cellStyle name="Separador de milhares 5 2 2 6 3" xfId="6027"/>
    <cellStyle name="Separador de milhares 5 2 2 6 4" xfId="6576"/>
    <cellStyle name="Separador de milhares 5 2 2 6 5" xfId="7078"/>
    <cellStyle name="Separador de milhares 5 2 2 6 6" xfId="7578"/>
    <cellStyle name="Separador de milhares 5 2 2 7" xfId="2639"/>
    <cellStyle name="Separador de milhares 5 2 2 7 2" xfId="6029"/>
    <cellStyle name="Separador de milhares 5 2 2 8" xfId="6016"/>
    <cellStyle name="Separador de milhares 5 2 2 9" xfId="6269"/>
    <cellStyle name="Separador de milhares 5 2 3" xfId="202"/>
    <cellStyle name="Separador de milhares 5 2 3 2" xfId="2472"/>
    <cellStyle name="Separador de milhares 5 2 3 2 2" xfId="2760"/>
    <cellStyle name="Separador de milhares 5 2 3 2 2 2" xfId="6032"/>
    <cellStyle name="Separador de milhares 5 2 3 2 3" xfId="6031"/>
    <cellStyle name="Separador de milhares 5 2 3 2 4" xfId="6388"/>
    <cellStyle name="Separador de milhares 5 2 3 2 5" xfId="6890"/>
    <cellStyle name="Separador de milhares 5 2 3 2 6" xfId="7390"/>
    <cellStyle name="Separador de milhares 5 2 3 3" xfId="2473"/>
    <cellStyle name="Separador de milhares 5 2 3 3 2" xfId="2957"/>
    <cellStyle name="Separador de milhares 5 2 3 3 2 2" xfId="6034"/>
    <cellStyle name="Separador de milhares 5 2 3 3 3" xfId="6033"/>
    <cellStyle name="Separador de milhares 5 2 3 3 4" xfId="6583"/>
    <cellStyle name="Separador de milhares 5 2 3 3 5" xfId="7085"/>
    <cellStyle name="Separador de milhares 5 2 3 3 6" xfId="7585"/>
    <cellStyle name="Separador de milhares 5 2 3 4" xfId="2647"/>
    <cellStyle name="Separador de milhares 5 2 3 4 2" xfId="6035"/>
    <cellStyle name="Separador de milhares 5 2 3 5" xfId="6030"/>
    <cellStyle name="Separador de milhares 5 2 3 6" xfId="6276"/>
    <cellStyle name="Separador de milhares 5 2 3 7" xfId="6778"/>
    <cellStyle name="Separador de milhares 5 2 3 8" xfId="7278"/>
    <cellStyle name="Separador de milhares 5 2 4" xfId="1780"/>
    <cellStyle name="Separador de milhares 5 2 4 2" xfId="2474"/>
    <cellStyle name="Separador de milhares 5 2 4 3" xfId="2761"/>
    <cellStyle name="Separador de milhares 5 2 4 3 2" xfId="6036"/>
    <cellStyle name="Separador de milhares 5 2 4 4" xfId="6389"/>
    <cellStyle name="Separador de milhares 5 2 4 5" xfId="6891"/>
    <cellStyle name="Separador de milhares 5 2 4 6" xfId="7391"/>
    <cellStyle name="Separador de milhares 5 2 5" xfId="2475"/>
    <cellStyle name="Separador de milhares 5 2 5 2" xfId="2762"/>
    <cellStyle name="Separador de milhares 5 2 5 2 2" xfId="6038"/>
    <cellStyle name="Separador de milhares 5 2 5 3" xfId="6037"/>
    <cellStyle name="Separador de milhares 5 2 5 4" xfId="6390"/>
    <cellStyle name="Separador de milhares 5 2 5 5" xfId="6892"/>
    <cellStyle name="Separador de milhares 5 2 5 6" xfId="7392"/>
    <cellStyle name="Separador de milhares 5 2 6" xfId="2476"/>
    <cellStyle name="Separador de milhares 5 2 6 2" xfId="2781"/>
    <cellStyle name="Separador de milhares 5 2 6 2 2" xfId="6040"/>
    <cellStyle name="Separador de milhares 5 2 6 3" xfId="6039"/>
    <cellStyle name="Separador de milhares 5 2 6 4" xfId="6408"/>
    <cellStyle name="Separador de milhares 5 2 6 5" xfId="6910"/>
    <cellStyle name="Separador de milhares 5 2 6 6" xfId="7410"/>
    <cellStyle name="Separador de milhares 5 2 7" xfId="2477"/>
    <cellStyle name="Separador de milhares 5 2 7 2" xfId="2831"/>
    <cellStyle name="Separador de milhares 5 2 7 2 2" xfId="6042"/>
    <cellStyle name="Separador de milhares 5 2 7 3" xfId="6041"/>
    <cellStyle name="Separador de milhares 5 2 7 4" xfId="6458"/>
    <cellStyle name="Separador de milhares 5 2 7 5" xfId="6960"/>
    <cellStyle name="Separador de milhares 5 2 7 6" xfId="7460"/>
    <cellStyle name="Separador de milhares 5 2 8" xfId="2478"/>
    <cellStyle name="Separador de milhares 5 2 8 2" xfId="2882"/>
    <cellStyle name="Separador de milhares 5 2 8 2 2" xfId="6044"/>
    <cellStyle name="Separador de milhares 5 2 8 3" xfId="6043"/>
    <cellStyle name="Separador de milhares 5 2 8 4" xfId="6509"/>
    <cellStyle name="Separador de milhares 5 2 8 5" xfId="7011"/>
    <cellStyle name="Separador de milhares 5 2 8 6" xfId="7511"/>
    <cellStyle name="Separador de milhares 5 2 9" xfId="2597"/>
    <cellStyle name="Separador de milhares 5 2 9 2" xfId="6045"/>
    <cellStyle name="Separador de milhares 5 3" xfId="1779"/>
    <cellStyle name="Separador de milhares 5 4" xfId="3116"/>
    <cellStyle name="Separador de milhares 50" xfId="1781"/>
    <cellStyle name="Separador de milhares 50 2" xfId="1782"/>
    <cellStyle name="Separador de milhares 50 2 2" xfId="1783"/>
    <cellStyle name="Separador de milhares 50 2 2 2" xfId="4729"/>
    <cellStyle name="Separador de milhares 50 2 2 3" xfId="3816"/>
    <cellStyle name="Separador de milhares 50 2 3" xfId="4728"/>
    <cellStyle name="Separador de milhares 50 2 4" xfId="3815"/>
    <cellStyle name="Separador de milhares 50 3" xfId="1784"/>
    <cellStyle name="Separador de milhares 50 3 2" xfId="4730"/>
    <cellStyle name="Separador de milhares 50 3 3" xfId="3817"/>
    <cellStyle name="Separador de milhares 50 4" xfId="4727"/>
    <cellStyle name="Separador de milhares 50 5" xfId="3814"/>
    <cellStyle name="Separador de milhares 51" xfId="1785"/>
    <cellStyle name="Separador de milhares 51 2" xfId="1786"/>
    <cellStyle name="Separador de milhares 51 2 2" xfId="4732"/>
    <cellStyle name="Separador de milhares 51 2 3" xfId="3819"/>
    <cellStyle name="Separador de milhares 51 3" xfId="4731"/>
    <cellStyle name="Separador de milhares 51 4" xfId="3818"/>
    <cellStyle name="Separador de milhares 52" xfId="1787"/>
    <cellStyle name="Separador de milhares 52 2" xfId="1788"/>
    <cellStyle name="Separador de milhares 52 2 2" xfId="4734"/>
    <cellStyle name="Separador de milhares 52 2 3" xfId="3821"/>
    <cellStyle name="Separador de milhares 52 3" xfId="4733"/>
    <cellStyle name="Separador de milhares 52 4" xfId="3820"/>
    <cellStyle name="Separador de milhares 53" xfId="1789"/>
    <cellStyle name="Separador de milhares 53 2" xfId="1790"/>
    <cellStyle name="Separador de milhares 53 2 2" xfId="4736"/>
    <cellStyle name="Separador de milhares 53 2 3" xfId="3823"/>
    <cellStyle name="Separador de milhares 53 3" xfId="4735"/>
    <cellStyle name="Separador de milhares 53 4" xfId="3822"/>
    <cellStyle name="Separador de milhares 54" xfId="1791"/>
    <cellStyle name="Separador de milhares 54 2" xfId="1792"/>
    <cellStyle name="Separador de milhares 54 2 2" xfId="4738"/>
    <cellStyle name="Separador de milhares 54 2 3" xfId="3825"/>
    <cellStyle name="Separador de milhares 54 3" xfId="4737"/>
    <cellStyle name="Separador de milhares 54 4" xfId="3824"/>
    <cellStyle name="Separador de milhares 55" xfId="1793"/>
    <cellStyle name="Separador de milhares 55 2" xfId="1794"/>
    <cellStyle name="Separador de milhares 55 2 2" xfId="1795"/>
    <cellStyle name="Separador de milhares 55 2 2 2" xfId="4741"/>
    <cellStyle name="Separador de milhares 55 2 2 3" xfId="3828"/>
    <cellStyle name="Separador de milhares 55 2 3" xfId="4740"/>
    <cellStyle name="Separador de milhares 55 2 4" xfId="3827"/>
    <cellStyle name="Separador de milhares 55 3" xfId="1796"/>
    <cellStyle name="Separador de milhares 55 3 2" xfId="4742"/>
    <cellStyle name="Separador de milhares 55 3 3" xfId="3829"/>
    <cellStyle name="Separador de milhares 55 4" xfId="4739"/>
    <cellStyle name="Separador de milhares 55 5" xfId="3826"/>
    <cellStyle name="Separador de milhares 56" xfId="1797"/>
    <cellStyle name="Separador de milhares 56 2" xfId="1798"/>
    <cellStyle name="Separador de milhares 56 2 2" xfId="4744"/>
    <cellStyle name="Separador de milhares 56 2 3" xfId="3831"/>
    <cellStyle name="Separador de milhares 56 3" xfId="4743"/>
    <cellStyle name="Separador de milhares 56 4" xfId="3830"/>
    <cellStyle name="Separador de milhares 57" xfId="1799"/>
    <cellStyle name="Separador de milhares 57 2" xfId="1800"/>
    <cellStyle name="Separador de milhares 57 2 2" xfId="1801"/>
    <cellStyle name="Separador de milhares 57 2 2 2" xfId="4747"/>
    <cellStyle name="Separador de milhares 57 2 2 3" xfId="3834"/>
    <cellStyle name="Separador de milhares 57 2 3" xfId="4746"/>
    <cellStyle name="Separador de milhares 57 2 4" xfId="3833"/>
    <cellStyle name="Separador de milhares 57 3" xfId="1802"/>
    <cellStyle name="Separador de milhares 57 3 2" xfId="4748"/>
    <cellStyle name="Separador de milhares 57 3 3" xfId="3835"/>
    <cellStyle name="Separador de milhares 57 4" xfId="4745"/>
    <cellStyle name="Separador de milhares 57 5" xfId="3832"/>
    <cellStyle name="Separador de milhares 58" xfId="1803"/>
    <cellStyle name="Separador de milhares 58 2" xfId="1804"/>
    <cellStyle name="Separador de milhares 58 2 2" xfId="4750"/>
    <cellStyle name="Separador de milhares 58 2 3" xfId="3837"/>
    <cellStyle name="Separador de milhares 58 3" xfId="4749"/>
    <cellStyle name="Separador de milhares 58 4" xfId="3836"/>
    <cellStyle name="Separador de milhares 59" xfId="1805"/>
    <cellStyle name="Separador de milhares 59 2" xfId="1806"/>
    <cellStyle name="Separador de milhares 59 2 2" xfId="4752"/>
    <cellStyle name="Separador de milhares 59 2 3" xfId="3839"/>
    <cellStyle name="Separador de milhares 59 3" xfId="4751"/>
    <cellStyle name="Separador de milhares 59 4" xfId="3838"/>
    <cellStyle name="Separador de milhares 6" xfId="53"/>
    <cellStyle name="Separador de milhares 6 2" xfId="1808"/>
    <cellStyle name="Separador de milhares 6 2 2" xfId="1809"/>
    <cellStyle name="Separador de milhares 6 2 2 2" xfId="4755"/>
    <cellStyle name="Separador de milhares 6 2 2 3" xfId="3842"/>
    <cellStyle name="Separador de milhares 6 2 3" xfId="4754"/>
    <cellStyle name="Separador de milhares 6 2 4" xfId="3841"/>
    <cellStyle name="Separador de milhares 6 3" xfId="1810"/>
    <cellStyle name="Separador de milhares 6 3 2" xfId="4756"/>
    <cellStyle name="Separador de milhares 6 3 3" xfId="3843"/>
    <cellStyle name="Separador de milhares 6 4" xfId="1807"/>
    <cellStyle name="Separador de milhares 6 4 2" xfId="4753"/>
    <cellStyle name="Separador de milhares 6 4 3" xfId="3840"/>
    <cellStyle name="Separador de milhares 60" xfId="1811"/>
    <cellStyle name="Separador de milhares 60 2" xfId="1812"/>
    <cellStyle name="Separador de milhares 60 2 2" xfId="4758"/>
    <cellStyle name="Separador de milhares 60 2 3" xfId="3845"/>
    <cellStyle name="Separador de milhares 60 3" xfId="4757"/>
    <cellStyle name="Separador de milhares 60 4" xfId="3844"/>
    <cellStyle name="Separador de milhares 61" xfId="1813"/>
    <cellStyle name="Separador de milhares 61 2" xfId="1814"/>
    <cellStyle name="Separador de milhares 61 2 2" xfId="1815"/>
    <cellStyle name="Separador de milhares 61 2 2 2" xfId="4761"/>
    <cellStyle name="Separador de milhares 61 2 2 3" xfId="3848"/>
    <cellStyle name="Separador de milhares 61 2 3" xfId="4760"/>
    <cellStyle name="Separador de milhares 61 2 4" xfId="3847"/>
    <cellStyle name="Separador de milhares 61 3" xfId="1816"/>
    <cellStyle name="Separador de milhares 61 3 2" xfId="4762"/>
    <cellStyle name="Separador de milhares 61 3 3" xfId="3849"/>
    <cellStyle name="Separador de milhares 61 4" xfId="4759"/>
    <cellStyle name="Separador de milhares 61 5" xfId="3846"/>
    <cellStyle name="Separador de milhares 62" xfId="1817"/>
    <cellStyle name="Separador de milhares 62 2" xfId="1818"/>
    <cellStyle name="Separador de milhares 62 2 2" xfId="4764"/>
    <cellStyle name="Separador de milhares 62 2 3" xfId="3851"/>
    <cellStyle name="Separador de milhares 62 3" xfId="4763"/>
    <cellStyle name="Separador de milhares 62 4" xfId="3850"/>
    <cellStyle name="Separador de milhares 63" xfId="1819"/>
    <cellStyle name="Separador de milhares 63 2" xfId="1820"/>
    <cellStyle name="Separador de milhares 63 2 2" xfId="4766"/>
    <cellStyle name="Separador de milhares 63 2 3" xfId="3853"/>
    <cellStyle name="Separador de milhares 63 3" xfId="4765"/>
    <cellStyle name="Separador de milhares 63 4" xfId="3852"/>
    <cellStyle name="Separador de milhares 64" xfId="1821"/>
    <cellStyle name="Separador de milhares 64 2" xfId="1822"/>
    <cellStyle name="Separador de milhares 64 2 2" xfId="4768"/>
    <cellStyle name="Separador de milhares 64 2 3" xfId="3855"/>
    <cellStyle name="Separador de milhares 64 3" xfId="4767"/>
    <cellStyle name="Separador de milhares 64 4" xfId="3854"/>
    <cellStyle name="Separador de milhares 65" xfId="1823"/>
    <cellStyle name="Separador de milhares 65 2" xfId="1824"/>
    <cellStyle name="Separador de milhares 65 2 2" xfId="1825"/>
    <cellStyle name="Separador de milhares 65 2 2 2" xfId="4771"/>
    <cellStyle name="Separador de milhares 65 2 2 3" xfId="3858"/>
    <cellStyle name="Separador de milhares 65 2 3" xfId="4770"/>
    <cellStyle name="Separador de milhares 65 2 4" xfId="3857"/>
    <cellStyle name="Separador de milhares 65 3" xfId="1826"/>
    <cellStyle name="Separador de milhares 65 3 2" xfId="4772"/>
    <cellStyle name="Separador de milhares 65 3 3" xfId="3859"/>
    <cellStyle name="Separador de milhares 65 4" xfId="4769"/>
    <cellStyle name="Separador de milhares 65 5" xfId="3856"/>
    <cellStyle name="Separador de milhares 66" xfId="1827"/>
    <cellStyle name="Separador de milhares 66 2" xfId="1828"/>
    <cellStyle name="Separador de milhares 66 2 2" xfId="1829"/>
    <cellStyle name="Separador de milhares 66 2 2 2" xfId="4775"/>
    <cellStyle name="Separador de milhares 66 2 2 3" xfId="3862"/>
    <cellStyle name="Separador de milhares 66 2 3" xfId="4774"/>
    <cellStyle name="Separador de milhares 66 2 4" xfId="3861"/>
    <cellStyle name="Separador de milhares 66 3" xfId="1830"/>
    <cellStyle name="Separador de milhares 66 3 2" xfId="4776"/>
    <cellStyle name="Separador de milhares 66 3 3" xfId="3863"/>
    <cellStyle name="Separador de milhares 66 4" xfId="4773"/>
    <cellStyle name="Separador de milhares 66 5" xfId="3860"/>
    <cellStyle name="Separador de milhares 67" xfId="1831"/>
    <cellStyle name="Separador de milhares 67 2" xfId="1832"/>
    <cellStyle name="Separador de milhares 67 2 2" xfId="4778"/>
    <cellStyle name="Separador de milhares 67 2 3" xfId="3865"/>
    <cellStyle name="Separador de milhares 67 3" xfId="4777"/>
    <cellStyle name="Separador de milhares 67 4" xfId="3864"/>
    <cellStyle name="Separador de milhares 68" xfId="1833"/>
    <cellStyle name="Separador de milhares 68 2" xfId="1834"/>
    <cellStyle name="Separador de milhares 68 2 2" xfId="4780"/>
    <cellStyle name="Separador de milhares 68 2 3" xfId="3867"/>
    <cellStyle name="Separador de milhares 68 3" xfId="4779"/>
    <cellStyle name="Separador de milhares 68 4" xfId="3866"/>
    <cellStyle name="Separador de milhares 69" xfId="1835"/>
    <cellStyle name="Separador de milhares 69 2" xfId="1836"/>
    <cellStyle name="Separador de milhares 69 2 2" xfId="4782"/>
    <cellStyle name="Separador de milhares 69 2 3" xfId="3869"/>
    <cellStyle name="Separador de milhares 69 3" xfId="4781"/>
    <cellStyle name="Separador de milhares 69 4" xfId="3868"/>
    <cellStyle name="Separador de milhares 7" xfId="54"/>
    <cellStyle name="Separador de milhares 7 10" xfId="6067"/>
    <cellStyle name="Separador de milhares 7 11" xfId="6229"/>
    <cellStyle name="Separador de milhares 7 12" xfId="6731"/>
    <cellStyle name="Separador de milhares 7 13" xfId="7231"/>
    <cellStyle name="Separador de milhares 7 2" xfId="101"/>
    <cellStyle name="Separador de milhares 7 2 10" xfId="6772"/>
    <cellStyle name="Separador de milhares 7 2 11" xfId="7272"/>
    <cellStyle name="Separador de milhares 7 2 2" xfId="1838"/>
    <cellStyle name="Separador de milhares 7 2 2 2" xfId="2479"/>
    <cellStyle name="Separador de milhares 7 2 2 2 2" xfId="3009"/>
    <cellStyle name="Separador de milhares 7 2 2 2 2 2" xfId="6071"/>
    <cellStyle name="Separador de milhares 7 2 2 2 3" xfId="6070"/>
    <cellStyle name="Separador de milhares 7 2 2 2 4" xfId="6635"/>
    <cellStyle name="Separador de milhares 7 2 2 2 5" xfId="7137"/>
    <cellStyle name="Separador de milhares 7 2 2 2 6" xfId="7637"/>
    <cellStyle name="Separador de milhares 7 2 2 3" xfId="2480"/>
    <cellStyle name="Separador de milhares 7 2 2 3 2" xfId="4784"/>
    <cellStyle name="Separador de milhares 7 2 2 3 3" xfId="3871"/>
    <cellStyle name="Separador de milhares 7 2 2 4" xfId="2763"/>
    <cellStyle name="Separador de milhares 7 2 2 4 2" xfId="6074"/>
    <cellStyle name="Separador de milhares 7 2 2 5" xfId="6391"/>
    <cellStyle name="Separador de milhares 7 2 2 6" xfId="6893"/>
    <cellStyle name="Separador de milhares 7 2 2 7" xfId="7393"/>
    <cellStyle name="Separador de milhares 7 2 3" xfId="2481"/>
    <cellStyle name="Separador de milhares 7 2 3 2" xfId="2764"/>
    <cellStyle name="Separador de milhares 7 2 3 2 2" xfId="6076"/>
    <cellStyle name="Separador de milhares 7 2 3 3" xfId="6075"/>
    <cellStyle name="Separador de milhares 7 2 3 4" xfId="6392"/>
    <cellStyle name="Separador de milhares 7 2 3 5" xfId="6894"/>
    <cellStyle name="Separador de milhares 7 2 3 6" xfId="7394"/>
    <cellStyle name="Separador de milhares 7 2 4" xfId="2482"/>
    <cellStyle name="Separador de milhares 7 2 4 2" xfId="2823"/>
    <cellStyle name="Separador de milhares 7 2 4 2 2" xfId="6078"/>
    <cellStyle name="Separador de milhares 7 2 4 3" xfId="6077"/>
    <cellStyle name="Separador de milhares 7 2 4 4" xfId="6450"/>
    <cellStyle name="Separador de milhares 7 2 4 5" xfId="6952"/>
    <cellStyle name="Separador de milhares 7 2 4 6" xfId="7452"/>
    <cellStyle name="Separador de milhares 7 2 5" xfId="2483"/>
    <cellStyle name="Separador de milhares 7 2 5 2" xfId="2873"/>
    <cellStyle name="Separador de milhares 7 2 5 2 2" xfId="6080"/>
    <cellStyle name="Separador de milhares 7 2 5 3" xfId="6079"/>
    <cellStyle name="Separador de milhares 7 2 5 4" xfId="6500"/>
    <cellStyle name="Separador de milhares 7 2 5 5" xfId="7002"/>
    <cellStyle name="Separador de milhares 7 2 5 6" xfId="7502"/>
    <cellStyle name="Separador de milhares 7 2 6" xfId="2484"/>
    <cellStyle name="Separador de milhares 7 2 6 2" xfId="2951"/>
    <cellStyle name="Separador de milhares 7 2 6 2 2" xfId="6082"/>
    <cellStyle name="Separador de milhares 7 2 6 3" xfId="6081"/>
    <cellStyle name="Separador de milhares 7 2 6 4" xfId="6577"/>
    <cellStyle name="Separador de milhares 7 2 6 5" xfId="7079"/>
    <cellStyle name="Separador de milhares 7 2 6 6" xfId="7579"/>
    <cellStyle name="Separador de milhares 7 2 7" xfId="2640"/>
    <cellStyle name="Separador de milhares 7 2 7 2" xfId="6083"/>
    <cellStyle name="Separador de milhares 7 2 8" xfId="6068"/>
    <cellStyle name="Separador de milhares 7 2 9" xfId="6270"/>
    <cellStyle name="Separador de milhares 7 3" xfId="203"/>
    <cellStyle name="Separador de milhares 7 3 2" xfId="2485"/>
    <cellStyle name="Separador de milhares 7 3 2 2" xfId="2765"/>
    <cellStyle name="Separador de milhares 7 3 2 2 2" xfId="6086"/>
    <cellStyle name="Separador de milhares 7 3 2 3" xfId="6085"/>
    <cellStyle name="Separador de milhares 7 3 2 4" xfId="6393"/>
    <cellStyle name="Separador de milhares 7 3 2 5" xfId="6895"/>
    <cellStyle name="Separador de milhares 7 3 2 6" xfId="7395"/>
    <cellStyle name="Separador de milhares 7 3 3" xfId="2486"/>
    <cellStyle name="Separador de milhares 7 3 3 2" xfId="2958"/>
    <cellStyle name="Separador de milhares 7 3 3 2 2" xfId="6088"/>
    <cellStyle name="Separador de milhares 7 3 3 3" xfId="6087"/>
    <cellStyle name="Separador de milhares 7 3 3 4" xfId="6584"/>
    <cellStyle name="Separador de milhares 7 3 3 5" xfId="7086"/>
    <cellStyle name="Separador de milhares 7 3 3 6" xfId="7586"/>
    <cellStyle name="Separador de milhares 7 3 4" xfId="2648"/>
    <cellStyle name="Separador de milhares 7 3 4 2" xfId="6089"/>
    <cellStyle name="Separador de milhares 7 3 5" xfId="6084"/>
    <cellStyle name="Separador de milhares 7 3 6" xfId="6277"/>
    <cellStyle name="Separador de milhares 7 3 7" xfId="6779"/>
    <cellStyle name="Separador de milhares 7 3 8" xfId="7279"/>
    <cellStyle name="Separador de milhares 7 4" xfId="1837"/>
    <cellStyle name="Separador de milhares 7 4 2" xfId="2487"/>
    <cellStyle name="Separador de milhares 7 4 2 2" xfId="4783"/>
    <cellStyle name="Separador de milhares 7 4 2 3" xfId="3870"/>
    <cellStyle name="Separador de milhares 7 4 3" xfId="2766"/>
    <cellStyle name="Separador de milhares 7 4 3 2" xfId="6094"/>
    <cellStyle name="Separador de milhares 7 4 4" xfId="6394"/>
    <cellStyle name="Separador de milhares 7 4 5" xfId="6896"/>
    <cellStyle name="Separador de milhares 7 4 6" xfId="7396"/>
    <cellStyle name="Separador de milhares 7 5" xfId="2488"/>
    <cellStyle name="Separador de milhares 7 5 2" xfId="2767"/>
    <cellStyle name="Separador de milhares 7 5 2 2" xfId="6096"/>
    <cellStyle name="Separador de milhares 7 5 3" xfId="6095"/>
    <cellStyle name="Separador de milhares 7 5 4" xfId="6395"/>
    <cellStyle name="Separador de milhares 7 5 5" xfId="6897"/>
    <cellStyle name="Separador de milhares 7 5 6" xfId="7397"/>
    <cellStyle name="Separador de milhares 7 6" xfId="2489"/>
    <cellStyle name="Separador de milhares 7 6 2" xfId="2782"/>
    <cellStyle name="Separador de milhares 7 6 2 2" xfId="6098"/>
    <cellStyle name="Separador de milhares 7 6 3" xfId="6097"/>
    <cellStyle name="Separador de milhares 7 6 4" xfId="6409"/>
    <cellStyle name="Separador de milhares 7 6 5" xfId="6911"/>
    <cellStyle name="Separador de milhares 7 6 6" xfId="7411"/>
    <cellStyle name="Separador de milhares 7 7" xfId="2490"/>
    <cellStyle name="Separador de milhares 7 7 2" xfId="2832"/>
    <cellStyle name="Separador de milhares 7 7 2 2" xfId="6100"/>
    <cellStyle name="Separador de milhares 7 7 3" xfId="6099"/>
    <cellStyle name="Separador de milhares 7 7 4" xfId="6459"/>
    <cellStyle name="Separador de milhares 7 7 5" xfId="6961"/>
    <cellStyle name="Separador de milhares 7 7 6" xfId="7461"/>
    <cellStyle name="Separador de milhares 7 8" xfId="2491"/>
    <cellStyle name="Separador de milhares 7 8 2" xfId="2906"/>
    <cellStyle name="Separador de milhares 7 8 2 2" xfId="6102"/>
    <cellStyle name="Separador de milhares 7 8 3" xfId="6101"/>
    <cellStyle name="Separador de milhares 7 8 4" xfId="6532"/>
    <cellStyle name="Separador de milhares 7 8 5" xfId="7034"/>
    <cellStyle name="Separador de milhares 7 8 6" xfId="7534"/>
    <cellStyle name="Separador de milhares 7 9" xfId="2598"/>
    <cellStyle name="Separador de milhares 7 9 2" xfId="6103"/>
    <cellStyle name="Separador de milhares 70" xfId="1839"/>
    <cellStyle name="Separador de milhares 70 2" xfId="1840"/>
    <cellStyle name="Separador de milhares 70 2 2" xfId="4786"/>
    <cellStyle name="Separador de milhares 70 2 3" xfId="3873"/>
    <cellStyle name="Separador de milhares 70 3" xfId="4785"/>
    <cellStyle name="Separador de milhares 70 4" xfId="3872"/>
    <cellStyle name="Separador de milhares 71" xfId="1841"/>
    <cellStyle name="Separador de milhares 71 2" xfId="1842"/>
    <cellStyle name="Separador de milhares 71 2 2" xfId="4788"/>
    <cellStyle name="Separador de milhares 71 2 3" xfId="3875"/>
    <cellStyle name="Separador de milhares 71 3" xfId="4787"/>
    <cellStyle name="Separador de milhares 71 4" xfId="3874"/>
    <cellStyle name="Separador de milhares 72" xfId="1843"/>
    <cellStyle name="Separador de milhares 72 2" xfId="1844"/>
    <cellStyle name="Separador de milhares 72 2 2" xfId="4790"/>
    <cellStyle name="Separador de milhares 72 2 3" xfId="3877"/>
    <cellStyle name="Separador de milhares 72 3" xfId="4789"/>
    <cellStyle name="Separador de milhares 72 4" xfId="3876"/>
    <cellStyle name="Separador de milhares 73" xfId="1845"/>
    <cellStyle name="Separador de milhares 73 2" xfId="1846"/>
    <cellStyle name="Separador de milhares 73 2 2" xfId="4792"/>
    <cellStyle name="Separador de milhares 73 2 3" xfId="3879"/>
    <cellStyle name="Separador de milhares 73 3" xfId="4791"/>
    <cellStyle name="Separador de milhares 73 4" xfId="3878"/>
    <cellStyle name="Separador de milhares 74" xfId="1847"/>
    <cellStyle name="Separador de milhares 74 2" xfId="1848"/>
    <cellStyle name="Separador de milhares 74 2 2" xfId="4794"/>
    <cellStyle name="Separador de milhares 74 2 3" xfId="3881"/>
    <cellStyle name="Separador de milhares 74 3" xfId="4793"/>
    <cellStyle name="Separador de milhares 74 4" xfId="3880"/>
    <cellStyle name="Separador de milhares 75" xfId="1849"/>
    <cellStyle name="Separador de milhares 75 2" xfId="1850"/>
    <cellStyle name="Separador de milhares 75 2 2" xfId="4796"/>
    <cellStyle name="Separador de milhares 75 2 3" xfId="3883"/>
    <cellStyle name="Separador de milhares 75 3" xfId="4795"/>
    <cellStyle name="Separador de milhares 75 4" xfId="3882"/>
    <cellStyle name="Separador de milhares 76" xfId="1851"/>
    <cellStyle name="Separador de milhares 76 2" xfId="1852"/>
    <cellStyle name="Separador de milhares 76 2 2" xfId="4798"/>
    <cellStyle name="Separador de milhares 76 2 3" xfId="3885"/>
    <cellStyle name="Separador de milhares 76 3" xfId="4797"/>
    <cellStyle name="Separador de milhares 76 4" xfId="3884"/>
    <cellStyle name="Separador de milhares 77" xfId="1853"/>
    <cellStyle name="Separador de milhares 77 2" xfId="1854"/>
    <cellStyle name="Separador de milhares 77 2 2" xfId="4800"/>
    <cellStyle name="Separador de milhares 77 2 3" xfId="3887"/>
    <cellStyle name="Separador de milhares 77 3" xfId="4799"/>
    <cellStyle name="Separador de milhares 77 4" xfId="3886"/>
    <cellStyle name="Separador de milhares 78" xfId="1855"/>
    <cellStyle name="Separador de milhares 78 2" xfId="1856"/>
    <cellStyle name="Separador de milhares 78 2 2" xfId="4802"/>
    <cellStyle name="Separador de milhares 78 2 3" xfId="3889"/>
    <cellStyle name="Separador de milhares 78 3" xfId="4801"/>
    <cellStyle name="Separador de milhares 78 4" xfId="3888"/>
    <cellStyle name="Separador de milhares 79" xfId="1857"/>
    <cellStyle name="Separador de milhares 79 2" xfId="1858"/>
    <cellStyle name="Separador de milhares 79 2 2" xfId="4804"/>
    <cellStyle name="Separador de milhares 79 2 3" xfId="3891"/>
    <cellStyle name="Separador de milhares 79 3" xfId="4803"/>
    <cellStyle name="Separador de milhares 79 4" xfId="3890"/>
    <cellStyle name="Separador de milhares 8" xfId="102"/>
    <cellStyle name="Separador de milhares 8 10" xfId="6124"/>
    <cellStyle name="Separador de milhares 8 11" xfId="6231"/>
    <cellStyle name="Separador de milhares 8 12" xfId="6733"/>
    <cellStyle name="Separador de milhares 8 13" xfId="7233"/>
    <cellStyle name="Separador de milhares 8 2" xfId="1860"/>
    <cellStyle name="Separador de milhares 8 2 10" xfId="6773"/>
    <cellStyle name="Separador de milhares 8 2 11" xfId="7273"/>
    <cellStyle name="Separador de milhares 8 2 2" xfId="1861"/>
    <cellStyle name="Separador de milhares 8 2 2 2" xfId="2492"/>
    <cellStyle name="Separador de milhares 8 2 2 2 2" xfId="3010"/>
    <cellStyle name="Separador de milhares 8 2 2 2 2 2" xfId="6126"/>
    <cellStyle name="Separador de milhares 8 2 2 2 3" xfId="6125"/>
    <cellStyle name="Separador de milhares 8 2 2 2 4" xfId="6636"/>
    <cellStyle name="Separador de milhares 8 2 2 2 5" xfId="7138"/>
    <cellStyle name="Separador de milhares 8 2 2 2 6" xfId="7638"/>
    <cellStyle name="Separador de milhares 8 2 2 3" xfId="2493"/>
    <cellStyle name="Separador de milhares 8 2 2 3 2" xfId="4807"/>
    <cellStyle name="Separador de milhares 8 2 2 3 3" xfId="3894"/>
    <cellStyle name="Separador de milhares 8 2 2 4" xfId="2768"/>
    <cellStyle name="Separador de milhares 8 2 2 4 2" xfId="6127"/>
    <cellStyle name="Separador de milhares 8 2 2 5" xfId="6396"/>
    <cellStyle name="Separador de milhares 8 2 2 6" xfId="6898"/>
    <cellStyle name="Separador de milhares 8 2 2 7" xfId="7398"/>
    <cellStyle name="Separador de milhares 8 2 3" xfId="2494"/>
    <cellStyle name="Separador de milhares 8 2 3 2" xfId="2769"/>
    <cellStyle name="Separador de milhares 8 2 3 2 2" xfId="6129"/>
    <cellStyle name="Separador de milhares 8 2 3 3" xfId="6128"/>
    <cellStyle name="Separador de milhares 8 2 3 4" xfId="6397"/>
    <cellStyle name="Separador de milhares 8 2 3 5" xfId="6899"/>
    <cellStyle name="Separador de milhares 8 2 3 6" xfId="7399"/>
    <cellStyle name="Separador de milhares 8 2 4" xfId="2495"/>
    <cellStyle name="Separador de milhares 8 2 4 2" xfId="2824"/>
    <cellStyle name="Separador de milhares 8 2 4 2 2" xfId="6131"/>
    <cellStyle name="Separador de milhares 8 2 4 3" xfId="6130"/>
    <cellStyle name="Separador de milhares 8 2 4 4" xfId="6451"/>
    <cellStyle name="Separador de milhares 8 2 4 5" xfId="6953"/>
    <cellStyle name="Separador de milhares 8 2 4 6" xfId="7453"/>
    <cellStyle name="Separador de milhares 8 2 5" xfId="2496"/>
    <cellStyle name="Separador de milhares 8 2 5 2" xfId="2874"/>
    <cellStyle name="Separador de milhares 8 2 5 2 2" xfId="6133"/>
    <cellStyle name="Separador de milhares 8 2 5 3" xfId="6132"/>
    <cellStyle name="Separador de milhares 8 2 5 4" xfId="6501"/>
    <cellStyle name="Separador de milhares 8 2 5 5" xfId="7003"/>
    <cellStyle name="Separador de milhares 8 2 5 6" xfId="7503"/>
    <cellStyle name="Separador de milhares 8 2 6" xfId="2497"/>
    <cellStyle name="Separador de milhares 8 2 6 2" xfId="2952"/>
    <cellStyle name="Separador de milhares 8 2 6 2 2" xfId="6135"/>
    <cellStyle name="Separador de milhares 8 2 6 3" xfId="6134"/>
    <cellStyle name="Separador de milhares 8 2 6 4" xfId="6578"/>
    <cellStyle name="Separador de milhares 8 2 6 5" xfId="7080"/>
    <cellStyle name="Separador de milhares 8 2 6 6" xfId="7580"/>
    <cellStyle name="Separador de milhares 8 2 7" xfId="2498"/>
    <cellStyle name="Separador de milhares 8 2 7 2" xfId="4806"/>
    <cellStyle name="Separador de milhares 8 2 7 3" xfId="3893"/>
    <cellStyle name="Separador de milhares 8 2 8" xfId="2641"/>
    <cellStyle name="Separador de milhares 8 2 8 2" xfId="6136"/>
    <cellStyle name="Separador de milhares 8 2 9" xfId="6271"/>
    <cellStyle name="Separador de milhares 8 3" xfId="1862"/>
    <cellStyle name="Separador de milhares 8 3 2" xfId="2499"/>
    <cellStyle name="Separador de milhares 8 3 2 2" xfId="2770"/>
    <cellStyle name="Separador de milhares 8 3 2 2 2" xfId="6138"/>
    <cellStyle name="Separador de milhares 8 3 2 3" xfId="6137"/>
    <cellStyle name="Separador de milhares 8 3 2 4" xfId="6398"/>
    <cellStyle name="Separador de milhares 8 3 2 5" xfId="6900"/>
    <cellStyle name="Separador de milhares 8 3 2 6" xfId="7400"/>
    <cellStyle name="Separador de milhares 8 3 3" xfId="2500"/>
    <cellStyle name="Separador de milhares 8 3 3 2" xfId="2960"/>
    <cellStyle name="Separador de milhares 8 3 3 2 2" xfId="6140"/>
    <cellStyle name="Separador de milhares 8 3 3 3" xfId="6139"/>
    <cellStyle name="Separador de milhares 8 3 3 4" xfId="6586"/>
    <cellStyle name="Separador de milhares 8 3 3 5" xfId="7088"/>
    <cellStyle name="Separador de milhares 8 3 3 6" xfId="7588"/>
    <cellStyle name="Separador de milhares 8 3 4" xfId="2501"/>
    <cellStyle name="Separador de milhares 8 3 4 2" xfId="4808"/>
    <cellStyle name="Separador de milhares 8 3 4 3" xfId="3895"/>
    <cellStyle name="Separador de milhares 8 3 5" xfId="2650"/>
    <cellStyle name="Separador de milhares 8 3 5 2" xfId="6141"/>
    <cellStyle name="Separador de milhares 8 3 6" xfId="6279"/>
    <cellStyle name="Separador de milhares 8 3 7" xfId="6781"/>
    <cellStyle name="Separador de milhares 8 3 8" xfId="7281"/>
    <cellStyle name="Separador de milhares 8 4" xfId="1859"/>
    <cellStyle name="Separador de milhares 8 4 2" xfId="2502"/>
    <cellStyle name="Separador de milhares 8 4 2 2" xfId="4805"/>
    <cellStyle name="Separador de milhares 8 4 2 3" xfId="3892"/>
    <cellStyle name="Separador de milhares 8 4 3" xfId="2771"/>
    <cellStyle name="Separador de milhares 8 4 3 2" xfId="6142"/>
    <cellStyle name="Separador de milhares 8 4 4" xfId="6399"/>
    <cellStyle name="Separador de milhares 8 4 5" xfId="6901"/>
    <cellStyle name="Separador de milhares 8 4 6" xfId="7401"/>
    <cellStyle name="Separador de milhares 8 5" xfId="2503"/>
    <cellStyle name="Separador de milhares 8 5 2" xfId="2772"/>
    <cellStyle name="Separador de milhares 8 5 2 2" xfId="6144"/>
    <cellStyle name="Separador de milhares 8 5 3" xfId="6143"/>
    <cellStyle name="Separador de milhares 8 5 4" xfId="6400"/>
    <cellStyle name="Separador de milhares 8 5 5" xfId="6902"/>
    <cellStyle name="Separador de milhares 8 5 6" xfId="7402"/>
    <cellStyle name="Separador de milhares 8 6" xfId="2504"/>
    <cellStyle name="Separador de milhares 8 6 2" xfId="2788"/>
    <cellStyle name="Separador de milhares 8 6 2 2" xfId="6146"/>
    <cellStyle name="Separador de milhares 8 6 3" xfId="6145"/>
    <cellStyle name="Separador de milhares 8 6 4" xfId="6415"/>
    <cellStyle name="Separador de milhares 8 6 5" xfId="6917"/>
    <cellStyle name="Separador de milhares 8 6 6" xfId="7417"/>
    <cellStyle name="Separador de milhares 8 7" xfId="2505"/>
    <cellStyle name="Separador de milhares 8 7 2" xfId="2838"/>
    <cellStyle name="Separador de milhares 8 7 2 2" xfId="6148"/>
    <cellStyle name="Separador de milhares 8 7 3" xfId="6147"/>
    <cellStyle name="Separador de milhares 8 7 4" xfId="6465"/>
    <cellStyle name="Separador de milhares 8 7 5" xfId="6967"/>
    <cellStyle name="Separador de milhares 8 7 6" xfId="7467"/>
    <cellStyle name="Separador de milhares 8 8" xfId="2506"/>
    <cellStyle name="Separador de milhares 8 8 2" xfId="2898"/>
    <cellStyle name="Separador de milhares 8 8 2 2" xfId="6150"/>
    <cellStyle name="Separador de milhares 8 8 3" xfId="6149"/>
    <cellStyle name="Separador de milhares 8 8 4" xfId="6524"/>
    <cellStyle name="Separador de milhares 8 8 5" xfId="7026"/>
    <cellStyle name="Separador de milhares 8 8 6" xfId="7526"/>
    <cellStyle name="Separador de milhares 8 9" xfId="2600"/>
    <cellStyle name="Separador de milhares 8 9 2" xfId="6151"/>
    <cellStyle name="Separador de milhares 80" xfId="1863"/>
    <cellStyle name="Separador de milhares 80 2" xfId="1864"/>
    <cellStyle name="Separador de milhares 80 2 2" xfId="4810"/>
    <cellStyle name="Separador de milhares 80 2 3" xfId="3897"/>
    <cellStyle name="Separador de milhares 80 3" xfId="4809"/>
    <cellStyle name="Separador de milhares 80 4" xfId="3896"/>
    <cellStyle name="Separador de milhares 81" xfId="1865"/>
    <cellStyle name="Separador de milhares 81 2" xfId="1866"/>
    <cellStyle name="Separador de milhares 81 2 2" xfId="4812"/>
    <cellStyle name="Separador de milhares 81 2 3" xfId="3899"/>
    <cellStyle name="Separador de milhares 81 3" xfId="4811"/>
    <cellStyle name="Separador de milhares 81 4" xfId="3898"/>
    <cellStyle name="Separador de milhares 82" xfId="1867"/>
    <cellStyle name="Separador de milhares 82 2" xfId="1868"/>
    <cellStyle name="Separador de milhares 82 2 2" xfId="4814"/>
    <cellStyle name="Separador de milhares 82 2 3" xfId="3901"/>
    <cellStyle name="Separador de milhares 82 3" xfId="4813"/>
    <cellStyle name="Separador de milhares 82 4" xfId="3900"/>
    <cellStyle name="Separador de milhares 83" xfId="1869"/>
    <cellStyle name="Separador de milhares 83 2" xfId="1870"/>
    <cellStyle name="Separador de milhares 83 2 2" xfId="4816"/>
    <cellStyle name="Separador de milhares 83 2 3" xfId="3903"/>
    <cellStyle name="Separador de milhares 83 3" xfId="4815"/>
    <cellStyle name="Separador de milhares 83 4" xfId="3902"/>
    <cellStyle name="Separador de milhares 84" xfId="1871"/>
    <cellStyle name="Separador de milhares 84 2" xfId="1872"/>
    <cellStyle name="Separador de milhares 84 2 2" xfId="4818"/>
    <cellStyle name="Separador de milhares 84 2 3" xfId="3905"/>
    <cellStyle name="Separador de milhares 84 3" xfId="4817"/>
    <cellStyle name="Separador de milhares 84 4" xfId="3904"/>
    <cellStyle name="Separador de milhares 85" xfId="1873"/>
    <cellStyle name="Separador de milhares 85 2" xfId="1874"/>
    <cellStyle name="Separador de milhares 85 2 2" xfId="4820"/>
    <cellStyle name="Separador de milhares 85 2 3" xfId="3907"/>
    <cellStyle name="Separador de milhares 85 3" xfId="4819"/>
    <cellStyle name="Separador de milhares 85 4" xfId="3906"/>
    <cellStyle name="Separador de milhares 86" xfId="1875"/>
    <cellStyle name="Separador de milhares 86 2" xfId="1876"/>
    <cellStyle name="Separador de milhares 86 2 2" xfId="4822"/>
    <cellStyle name="Separador de milhares 86 2 3" xfId="3909"/>
    <cellStyle name="Separador de milhares 86 3" xfId="4821"/>
    <cellStyle name="Separador de milhares 86 4" xfId="3908"/>
    <cellStyle name="Separador de milhares 87" xfId="1877"/>
    <cellStyle name="Separador de milhares 87 2" xfId="1878"/>
    <cellStyle name="Separador de milhares 87 2 2" xfId="4824"/>
    <cellStyle name="Separador de milhares 87 2 3" xfId="3911"/>
    <cellStyle name="Separador de milhares 87 3" xfId="4823"/>
    <cellStyle name="Separador de milhares 87 4" xfId="3910"/>
    <cellStyle name="Separador de milhares 88" xfId="1879"/>
    <cellStyle name="Separador de milhares 88 2" xfId="1880"/>
    <cellStyle name="Separador de milhares 88 2 2" xfId="4826"/>
    <cellStyle name="Separador de milhares 88 2 3" xfId="3913"/>
    <cellStyle name="Separador de milhares 88 3" xfId="4825"/>
    <cellStyle name="Separador de milhares 88 4" xfId="3912"/>
    <cellStyle name="Separador de milhares 89" xfId="1881"/>
    <cellStyle name="Separador de milhares 89 2" xfId="1882"/>
    <cellStyle name="Separador de milhares 89 2 2" xfId="4828"/>
    <cellStyle name="Separador de milhares 89 2 3" xfId="3915"/>
    <cellStyle name="Separador de milhares 89 3" xfId="4827"/>
    <cellStyle name="Separador de milhares 89 4" xfId="3914"/>
    <cellStyle name="Separador de milhares 9" xfId="55"/>
    <cellStyle name="Separador de milhares 9 2" xfId="1883"/>
    <cellStyle name="Separador de milhares 9 2 2" xfId="1884"/>
    <cellStyle name="Separador de milhares 9 2 2 2" xfId="4830"/>
    <cellStyle name="Separador de milhares 9 2 2 3" xfId="3917"/>
    <cellStyle name="Separador de milhares 9 2 3" xfId="4829"/>
    <cellStyle name="Separador de milhares 9 2 4" xfId="3916"/>
    <cellStyle name="Separador de milhares 9 3" xfId="1885"/>
    <cellStyle name="Separador de milhares 9 3 2" xfId="4831"/>
    <cellStyle name="Separador de milhares 9 3 3" xfId="3918"/>
    <cellStyle name="Separador de milhares 9 4" xfId="3117"/>
    <cellStyle name="Separador de milhares 90" xfId="1886"/>
    <cellStyle name="Separador de milhares 90 2" xfId="1887"/>
    <cellStyle name="Separador de milhares 90 2 2" xfId="4833"/>
    <cellStyle name="Separador de milhares 90 2 3" xfId="3920"/>
    <cellStyle name="Separador de milhares 90 3" xfId="4832"/>
    <cellStyle name="Separador de milhares 90 4" xfId="3919"/>
    <cellStyle name="Separador de milhares 91" xfId="1888"/>
    <cellStyle name="Separador de milhares 91 2" xfId="1889"/>
    <cellStyle name="Separador de milhares 91 2 2" xfId="4835"/>
    <cellStyle name="Separador de milhares 91 2 3" xfId="3922"/>
    <cellStyle name="Separador de milhares 91 3" xfId="4834"/>
    <cellStyle name="Separador de milhares 91 4" xfId="3921"/>
    <cellStyle name="Separador de milhares 92" xfId="1890"/>
    <cellStyle name="Separador de milhares 92 2" xfId="1891"/>
    <cellStyle name="Separador de milhares 92 2 2" xfId="4837"/>
    <cellStyle name="Separador de milhares 92 2 3" xfId="3924"/>
    <cellStyle name="Separador de milhares 92 3" xfId="4836"/>
    <cellStyle name="Separador de milhares 92 4" xfId="3923"/>
    <cellStyle name="Separador de milhares 93" xfId="1892"/>
    <cellStyle name="Separador de milhares 93 2" xfId="1893"/>
    <cellStyle name="Separador de milhares 93 2 2" xfId="4839"/>
    <cellStyle name="Separador de milhares 93 2 3" xfId="3926"/>
    <cellStyle name="Separador de milhares 93 3" xfId="4838"/>
    <cellStyle name="Separador de milhares 93 4" xfId="3925"/>
    <cellStyle name="Separador de milhares 94" xfId="1894"/>
    <cellStyle name="Separador de milhares 94 2" xfId="1895"/>
    <cellStyle name="Separador de milhares 94 2 2" xfId="4841"/>
    <cellStyle name="Separador de milhares 94 2 3" xfId="3928"/>
    <cellStyle name="Separador de milhares 94 3" xfId="4840"/>
    <cellStyle name="Separador de milhares 94 4" xfId="3927"/>
    <cellStyle name="Separador de milhares 95" xfId="1896"/>
    <cellStyle name="Separador de milhares 95 2" xfId="1897"/>
    <cellStyle name="Separador de milhares 95 2 2" xfId="4843"/>
    <cellStyle name="Separador de milhares 95 2 3" xfId="3930"/>
    <cellStyle name="Separador de milhares 95 3" xfId="4842"/>
    <cellStyle name="Separador de milhares 95 4" xfId="3929"/>
    <cellStyle name="Separador de milhares 96" xfId="1898"/>
    <cellStyle name="Separador de milhares 96 2" xfId="1899"/>
    <cellStyle name="Separador de milhares 96 2 2" xfId="4845"/>
    <cellStyle name="Separador de milhares 96 2 3" xfId="3932"/>
    <cellStyle name="Separador de milhares 96 3" xfId="4844"/>
    <cellStyle name="Separador de milhares 96 4" xfId="3931"/>
    <cellStyle name="Separador de milhares 97" xfId="1900"/>
    <cellStyle name="Separador de milhares 97 2" xfId="1901"/>
    <cellStyle name="Separador de milhares 97 2 2" xfId="4847"/>
    <cellStyle name="Separador de milhares 97 2 3" xfId="3934"/>
    <cellStyle name="Separador de milhares 97 3" xfId="4846"/>
    <cellStyle name="Separador de milhares 97 4" xfId="3933"/>
    <cellStyle name="Separador de milhares 98" xfId="1902"/>
    <cellStyle name="Separador de milhares 98 2" xfId="1903"/>
    <cellStyle name="Separador de milhares 98 2 2" xfId="4849"/>
    <cellStyle name="Separador de milhares 98 2 3" xfId="3936"/>
    <cellStyle name="Separador de milhares 98 3" xfId="4848"/>
    <cellStyle name="Separador de milhares 98 4" xfId="3935"/>
    <cellStyle name="Separador de milhares 99" xfId="1904"/>
    <cellStyle name="Separador de milhares 99 2" xfId="1905"/>
    <cellStyle name="Separador de milhares 99 2 2" xfId="4851"/>
    <cellStyle name="Separador de milhares 99 2 3" xfId="3938"/>
    <cellStyle name="Separador de milhares 99 3" xfId="4850"/>
    <cellStyle name="Separador de milhares 99 4" xfId="3937"/>
    <cellStyle name="TableStyleLight1" xfId="185"/>
    <cellStyle name="Texto de Aviso 10 2" xfId="1906"/>
    <cellStyle name="Texto de Aviso 11 2" xfId="1907"/>
    <cellStyle name="Texto de Aviso 12 2" xfId="1908"/>
    <cellStyle name="Texto de Aviso 13 2" xfId="1909"/>
    <cellStyle name="Texto de Aviso 14 2" xfId="1910"/>
    <cellStyle name="Texto de Aviso 15 2" xfId="1911"/>
    <cellStyle name="Texto de Aviso 16 2" xfId="1912"/>
    <cellStyle name="Texto de Aviso 17 2" xfId="1913"/>
    <cellStyle name="Texto de Aviso 2" xfId="1914"/>
    <cellStyle name="Texto de Aviso 2 2" xfId="1915"/>
    <cellStyle name="Texto de Aviso 3" xfId="1916"/>
    <cellStyle name="Texto de Aviso 3 2" xfId="1917"/>
    <cellStyle name="Texto de Aviso 4" xfId="1918"/>
    <cellStyle name="Texto de Aviso 4 2" xfId="1919"/>
    <cellStyle name="Texto de Aviso 5" xfId="1920"/>
    <cellStyle name="Texto de Aviso 5 2" xfId="1921"/>
    <cellStyle name="Texto de Aviso 6 2" xfId="1922"/>
    <cellStyle name="Texto de Aviso 7 2" xfId="1923"/>
    <cellStyle name="Texto de Aviso 8 2" xfId="1924"/>
    <cellStyle name="Texto de Aviso 9 2" xfId="1925"/>
    <cellStyle name="Texto Explicativo 10 2" xfId="1926"/>
    <cellStyle name="Texto Explicativo 11 2" xfId="1927"/>
    <cellStyle name="Texto Explicativo 12 2" xfId="1928"/>
    <cellStyle name="Texto Explicativo 13 2" xfId="1929"/>
    <cellStyle name="Texto Explicativo 14 2" xfId="1930"/>
    <cellStyle name="Texto Explicativo 15 2" xfId="1931"/>
    <cellStyle name="Texto Explicativo 16 2" xfId="1932"/>
    <cellStyle name="Texto Explicativo 17 2" xfId="1933"/>
    <cellStyle name="Texto Explicativo 2" xfId="1934"/>
    <cellStyle name="Texto Explicativo 2 2" xfId="1935"/>
    <cellStyle name="Texto Explicativo 3" xfId="1936"/>
    <cellStyle name="Texto Explicativo 3 2" xfId="1937"/>
    <cellStyle name="Texto Explicativo 4" xfId="1938"/>
    <cellStyle name="Texto Explicativo 4 2" xfId="1939"/>
    <cellStyle name="Texto Explicativo 5" xfId="1940"/>
    <cellStyle name="Texto Explicativo 5 2" xfId="1941"/>
    <cellStyle name="Texto Explicativo 6 2" xfId="1942"/>
    <cellStyle name="Texto Explicativo 7 2" xfId="1943"/>
    <cellStyle name="Texto Explicativo 8 2" xfId="1944"/>
    <cellStyle name="Texto Explicativo 9 2" xfId="1945"/>
    <cellStyle name="Título 1 10 2" xfId="1946"/>
    <cellStyle name="Título 1 10 2 2" xfId="2507"/>
    <cellStyle name="Título 1 11 2" xfId="1947"/>
    <cellStyle name="Título 1 11 2 2" xfId="2508"/>
    <cellStyle name="Título 1 12 2" xfId="1948"/>
    <cellStyle name="Título 1 12 2 2" xfId="2509"/>
    <cellStyle name="Título 1 13 2" xfId="1949"/>
    <cellStyle name="Título 1 13 2 2" xfId="2510"/>
    <cellStyle name="Título 1 14 2" xfId="1950"/>
    <cellStyle name="Título 1 14 2 2" xfId="2511"/>
    <cellStyle name="Título 1 15 2" xfId="1951"/>
    <cellStyle name="Título 1 15 2 2" xfId="2512"/>
    <cellStyle name="Título 1 16 2" xfId="1952"/>
    <cellStyle name="Título 1 16 2 2" xfId="2513"/>
    <cellStyle name="Título 1 17 2" xfId="1953"/>
    <cellStyle name="Título 1 17 2 2" xfId="2514"/>
    <cellStyle name="Título 1 2" xfId="1954"/>
    <cellStyle name="Título 1 2 2" xfId="1955"/>
    <cellStyle name="Título 1 2 2 2" xfId="2515"/>
    <cellStyle name="Título 1 3" xfId="1956"/>
    <cellStyle name="Título 1 3 2" xfId="1957"/>
    <cellStyle name="Título 1 3 2 2" xfId="2516"/>
    <cellStyle name="Título 1 4" xfId="1958"/>
    <cellStyle name="Título 1 4 2" xfId="1959"/>
    <cellStyle name="Título 1 4 2 2" xfId="2517"/>
    <cellStyle name="Título 1 5" xfId="1960"/>
    <cellStyle name="Título 1 5 2" xfId="1961"/>
    <cellStyle name="Título 1 5 2 2" xfId="2518"/>
    <cellStyle name="Título 1 6 2" xfId="1962"/>
    <cellStyle name="Título 1 6 2 2" xfId="2519"/>
    <cellStyle name="Título 1 7 2" xfId="1963"/>
    <cellStyle name="Título 1 7 2 2" xfId="2520"/>
    <cellStyle name="Título 1 8 2" xfId="1964"/>
    <cellStyle name="Título 1 8 2 2" xfId="2521"/>
    <cellStyle name="Título 1 9 2" xfId="1965"/>
    <cellStyle name="Título 1 9 2 2" xfId="2522"/>
    <cellStyle name="Título 10 2" xfId="1966"/>
    <cellStyle name="Título 11 2" xfId="1967"/>
    <cellStyle name="Título 12 2" xfId="1968"/>
    <cellStyle name="Título 13 2" xfId="1969"/>
    <cellStyle name="Título 14 2" xfId="1970"/>
    <cellStyle name="Título 15 2" xfId="1971"/>
    <cellStyle name="Título 16 2" xfId="1972"/>
    <cellStyle name="Título 17 2" xfId="1973"/>
    <cellStyle name="Título 18 2" xfId="1974"/>
    <cellStyle name="Título 19 2" xfId="1975"/>
    <cellStyle name="Título 2 10 2" xfId="1976"/>
    <cellStyle name="Título 2 10 2 2" xfId="2523"/>
    <cellStyle name="Título 2 11 2" xfId="1977"/>
    <cellStyle name="Título 2 11 2 2" xfId="2524"/>
    <cellStyle name="Título 2 12 2" xfId="1978"/>
    <cellStyle name="Título 2 12 2 2" xfId="2525"/>
    <cellStyle name="Título 2 13 2" xfId="1979"/>
    <cellStyle name="Título 2 13 2 2" xfId="2526"/>
    <cellStyle name="Título 2 14 2" xfId="1980"/>
    <cellStyle name="Título 2 14 2 2" xfId="2527"/>
    <cellStyle name="Título 2 15 2" xfId="1981"/>
    <cellStyle name="Título 2 15 2 2" xfId="2528"/>
    <cellStyle name="Título 2 16 2" xfId="1982"/>
    <cellStyle name="Título 2 16 2 2" xfId="2529"/>
    <cellStyle name="Título 2 17 2" xfId="1983"/>
    <cellStyle name="Título 2 17 2 2" xfId="2530"/>
    <cellStyle name="Título 2 2" xfId="1984"/>
    <cellStyle name="Título 2 2 2" xfId="1985"/>
    <cellStyle name="Título 2 2 2 2" xfId="2531"/>
    <cellStyle name="Título 2 3" xfId="1986"/>
    <cellStyle name="Título 2 3 2" xfId="1987"/>
    <cellStyle name="Título 2 3 2 2" xfId="2532"/>
    <cellStyle name="Título 2 4" xfId="1988"/>
    <cellStyle name="Título 2 4 2" xfId="1989"/>
    <cellStyle name="Título 2 4 2 2" xfId="2533"/>
    <cellStyle name="Título 2 5" xfId="1990"/>
    <cellStyle name="Título 2 5 2" xfId="1991"/>
    <cellStyle name="Título 2 5 2 2" xfId="2534"/>
    <cellStyle name="Título 2 6 2" xfId="1992"/>
    <cellStyle name="Título 2 6 2 2" xfId="2535"/>
    <cellStyle name="Título 2 7 2" xfId="1993"/>
    <cellStyle name="Título 2 7 2 2" xfId="2536"/>
    <cellStyle name="Título 2 8 2" xfId="1994"/>
    <cellStyle name="Título 2 8 2 2" xfId="2537"/>
    <cellStyle name="Título 2 9 2" xfId="1995"/>
    <cellStyle name="Título 2 9 2 2" xfId="2538"/>
    <cellStyle name="Título 20 2" xfId="1996"/>
    <cellStyle name="Título 3 10 2" xfId="1997"/>
    <cellStyle name="Título 3 10 2 2" xfId="2539"/>
    <cellStyle name="Título 3 11 2" xfId="1998"/>
    <cellStyle name="Título 3 11 2 2" xfId="2540"/>
    <cellStyle name="Título 3 12 2" xfId="1999"/>
    <cellStyle name="Título 3 12 2 2" xfId="2541"/>
    <cellStyle name="Título 3 13 2" xfId="2000"/>
    <cellStyle name="Título 3 13 2 2" xfId="2542"/>
    <cellStyle name="Título 3 14 2" xfId="2001"/>
    <cellStyle name="Título 3 14 2 2" xfId="2543"/>
    <cellStyle name="Título 3 15 2" xfId="2002"/>
    <cellStyle name="Título 3 15 2 2" xfId="2544"/>
    <cellStyle name="Título 3 16 2" xfId="2003"/>
    <cellStyle name="Título 3 16 2 2" xfId="2545"/>
    <cellStyle name="Título 3 17 2" xfId="2004"/>
    <cellStyle name="Título 3 17 2 2" xfId="2546"/>
    <cellStyle name="Título 3 2" xfId="2005"/>
    <cellStyle name="Título 3 2 2" xfId="2006"/>
    <cellStyle name="Título 3 2 2 2" xfId="2547"/>
    <cellStyle name="Título 3 3" xfId="2007"/>
    <cellStyle name="Título 3 3 2" xfId="2008"/>
    <cellStyle name="Título 3 3 2 2" xfId="2548"/>
    <cellStyle name="Título 3 4" xfId="2009"/>
    <cellStyle name="Título 3 4 2" xfId="2010"/>
    <cellStyle name="Título 3 4 2 2" xfId="2549"/>
    <cellStyle name="Título 3 5" xfId="2011"/>
    <cellStyle name="Título 3 5 2" xfId="2012"/>
    <cellStyle name="Título 3 5 2 2" xfId="2550"/>
    <cellStyle name="Título 3 6 2" xfId="2013"/>
    <cellStyle name="Título 3 6 2 2" xfId="2551"/>
    <cellStyle name="Título 3 7 2" xfId="2014"/>
    <cellStyle name="Título 3 7 2 2" xfId="2552"/>
    <cellStyle name="Título 3 8 2" xfId="2015"/>
    <cellStyle name="Título 3 8 2 2" xfId="2553"/>
    <cellStyle name="Título 3 9 2" xfId="2016"/>
    <cellStyle name="Título 3 9 2 2" xfId="2554"/>
    <cellStyle name="Título 4 10 2" xfId="2017"/>
    <cellStyle name="Título 4 11 2" xfId="2018"/>
    <cellStyle name="Título 4 12 2" xfId="2019"/>
    <cellStyle name="Título 4 13 2" xfId="2020"/>
    <cellStyle name="Título 4 14 2" xfId="2021"/>
    <cellStyle name="Título 4 15 2" xfId="2022"/>
    <cellStyle name="Título 4 16 2" xfId="2023"/>
    <cellStyle name="Título 4 17 2" xfId="2024"/>
    <cellStyle name="Título 4 2" xfId="2025"/>
    <cellStyle name="Título 4 2 2" xfId="2026"/>
    <cellStyle name="Título 4 3" xfId="2027"/>
    <cellStyle name="Título 4 3 2" xfId="2028"/>
    <cellStyle name="Título 4 4" xfId="2029"/>
    <cellStyle name="Título 4 4 2" xfId="2030"/>
    <cellStyle name="Título 4 5" xfId="2031"/>
    <cellStyle name="Título 4 5 2" xfId="2032"/>
    <cellStyle name="Título 4 6 2" xfId="2033"/>
    <cellStyle name="Título 4 7 2" xfId="2034"/>
    <cellStyle name="Título 4 8 2" xfId="2035"/>
    <cellStyle name="Título 4 9 2" xfId="2036"/>
    <cellStyle name="Título 5" xfId="56"/>
    <cellStyle name="Título 5 2" xfId="2037"/>
    <cellStyle name="Título 6 2" xfId="2038"/>
    <cellStyle name="Título 7 2" xfId="2039"/>
    <cellStyle name="Título 8 2" xfId="2040"/>
    <cellStyle name="Título 9 2" xfId="2041"/>
    <cellStyle name="Total 10 2" xfId="2042"/>
    <cellStyle name="Total 10 2 2" xfId="2555"/>
    <cellStyle name="Total 11 2" xfId="2043"/>
    <cellStyle name="Total 11 2 2" xfId="2556"/>
    <cellStyle name="Total 12 2" xfId="2044"/>
    <cellStyle name="Total 12 2 2" xfId="2557"/>
    <cellStyle name="Total 13 2" xfId="2045"/>
    <cellStyle name="Total 13 2 2" xfId="2558"/>
    <cellStyle name="Total 14 2" xfId="2046"/>
    <cellStyle name="Total 14 2 2" xfId="2559"/>
    <cellStyle name="Total 15 2" xfId="2047"/>
    <cellStyle name="Total 15 2 2" xfId="2560"/>
    <cellStyle name="Total 16 2" xfId="2048"/>
    <cellStyle name="Total 16 2 2" xfId="2561"/>
    <cellStyle name="Total 17 2" xfId="2049"/>
    <cellStyle name="Total 17 2 2" xfId="2562"/>
    <cellStyle name="Total 2" xfId="2050"/>
    <cellStyle name="Total 2 10" xfId="2051"/>
    <cellStyle name="Total 2 10 2" xfId="2563"/>
    <cellStyle name="Total 2 10 2 2" xfId="4038"/>
    <cellStyle name="Total 2 10 2 2 2" xfId="6159"/>
    <cellStyle name="Total 2 10 2 3" xfId="6158"/>
    <cellStyle name="Total 2 10 3" xfId="3939"/>
    <cellStyle name="Total 2 10 3 2" xfId="6160"/>
    <cellStyle name="Total 2 10 4" xfId="6157"/>
    <cellStyle name="Total 2 11" xfId="2052"/>
    <cellStyle name="Total 2 11 2" xfId="2564"/>
    <cellStyle name="Total 2 11 2 2" xfId="4039"/>
    <cellStyle name="Total 2 11 2 2 2" xfId="6163"/>
    <cellStyle name="Total 2 11 2 3" xfId="6162"/>
    <cellStyle name="Total 2 11 3" xfId="3940"/>
    <cellStyle name="Total 2 11 3 2" xfId="6164"/>
    <cellStyle name="Total 2 11 4" xfId="6161"/>
    <cellStyle name="Total 2 12" xfId="2053"/>
    <cellStyle name="Total 2 12 2" xfId="2565"/>
    <cellStyle name="Total 2 12 2 2" xfId="4040"/>
    <cellStyle name="Total 2 12 2 2 2" xfId="6167"/>
    <cellStyle name="Total 2 12 2 3" xfId="6166"/>
    <cellStyle name="Total 2 12 3" xfId="3941"/>
    <cellStyle name="Total 2 12 3 2" xfId="6168"/>
    <cellStyle name="Total 2 12 4" xfId="6165"/>
    <cellStyle name="Total 2 13" xfId="2054"/>
    <cellStyle name="Total 2 13 2" xfId="2566"/>
    <cellStyle name="Total 2 13 2 2" xfId="4041"/>
    <cellStyle name="Total 2 13 2 2 2" xfId="6171"/>
    <cellStyle name="Total 2 13 2 3" xfId="6170"/>
    <cellStyle name="Total 2 13 3" xfId="3942"/>
    <cellStyle name="Total 2 13 3 2" xfId="6172"/>
    <cellStyle name="Total 2 13 4" xfId="6169"/>
    <cellStyle name="Total 2 14" xfId="2055"/>
    <cellStyle name="Total 2 14 2" xfId="2567"/>
    <cellStyle name="Total 2 14 2 2" xfId="4042"/>
    <cellStyle name="Total 2 14 2 2 2" xfId="6175"/>
    <cellStyle name="Total 2 14 2 3" xfId="6174"/>
    <cellStyle name="Total 2 14 3" xfId="3943"/>
    <cellStyle name="Total 2 14 3 2" xfId="6176"/>
    <cellStyle name="Total 2 14 4" xfId="6173"/>
    <cellStyle name="Total 2 15" xfId="2056"/>
    <cellStyle name="Total 2 15 2" xfId="2568"/>
    <cellStyle name="Total 2 15 2 2" xfId="4043"/>
    <cellStyle name="Total 2 15 2 2 2" xfId="6179"/>
    <cellStyle name="Total 2 15 2 3" xfId="6178"/>
    <cellStyle name="Total 2 15 3" xfId="3944"/>
    <cellStyle name="Total 2 15 3 2" xfId="6180"/>
    <cellStyle name="Total 2 15 4" xfId="6177"/>
    <cellStyle name="Total 2 16" xfId="2057"/>
    <cellStyle name="Total 2 16 2" xfId="2569"/>
    <cellStyle name="Total 2 16 2 2" xfId="4044"/>
    <cellStyle name="Total 2 16 2 2 2" xfId="6183"/>
    <cellStyle name="Total 2 16 2 3" xfId="6182"/>
    <cellStyle name="Total 2 16 3" xfId="3945"/>
    <cellStyle name="Total 2 16 3 2" xfId="6184"/>
    <cellStyle name="Total 2 16 4" xfId="6181"/>
    <cellStyle name="Total 2 17" xfId="2058"/>
    <cellStyle name="Total 2 17 2" xfId="2570"/>
    <cellStyle name="Total 2 17 2 2" xfId="4045"/>
    <cellStyle name="Total 2 17 2 2 2" xfId="6187"/>
    <cellStyle name="Total 2 17 2 3" xfId="6186"/>
    <cellStyle name="Total 2 17 3" xfId="3946"/>
    <cellStyle name="Total 2 17 3 2" xfId="6188"/>
    <cellStyle name="Total 2 17 4" xfId="6185"/>
    <cellStyle name="Total 2 18" xfId="2059"/>
    <cellStyle name="Total 2 18 2" xfId="2571"/>
    <cellStyle name="Total 2 2" xfId="2060"/>
    <cellStyle name="Total 2 2 2" xfId="2572"/>
    <cellStyle name="Total 2 2 2 2" xfId="4046"/>
    <cellStyle name="Total 2 2 2 2 2" xfId="6191"/>
    <cellStyle name="Total 2 2 2 3" xfId="6190"/>
    <cellStyle name="Total 2 2 3" xfId="3947"/>
    <cellStyle name="Total 2 2 3 2" xfId="6192"/>
    <cellStyle name="Total 2 2 4" xfId="6189"/>
    <cellStyle name="Total 2 3" xfId="2061"/>
    <cellStyle name="Total 2 3 2" xfId="2573"/>
    <cellStyle name="Total 2 3 2 2" xfId="4047"/>
    <cellStyle name="Total 2 3 2 2 2" xfId="6195"/>
    <cellStyle name="Total 2 3 2 3" xfId="6194"/>
    <cellStyle name="Total 2 3 3" xfId="3948"/>
    <cellStyle name="Total 2 3 3 2" xfId="6196"/>
    <cellStyle name="Total 2 3 4" xfId="6193"/>
    <cellStyle name="Total 2 4" xfId="2062"/>
    <cellStyle name="Total 2 4 2" xfId="2574"/>
    <cellStyle name="Total 2 4 2 2" xfId="4048"/>
    <cellStyle name="Total 2 4 2 2 2" xfId="6199"/>
    <cellStyle name="Total 2 4 2 3" xfId="6198"/>
    <cellStyle name="Total 2 4 3" xfId="3949"/>
    <cellStyle name="Total 2 4 3 2" xfId="6200"/>
    <cellStyle name="Total 2 4 4" xfId="6197"/>
    <cellStyle name="Total 2 5" xfId="2063"/>
    <cellStyle name="Total 2 5 2" xfId="2575"/>
    <cellStyle name="Total 2 5 2 2" xfId="4049"/>
    <cellStyle name="Total 2 5 2 2 2" xfId="6203"/>
    <cellStyle name="Total 2 5 2 3" xfId="6202"/>
    <cellStyle name="Total 2 5 3" xfId="3950"/>
    <cellStyle name="Total 2 5 3 2" xfId="6204"/>
    <cellStyle name="Total 2 5 4" xfId="6201"/>
    <cellStyle name="Total 2 6" xfId="2064"/>
    <cellStyle name="Total 2 6 2" xfId="2576"/>
    <cellStyle name="Total 2 6 2 2" xfId="4050"/>
    <cellStyle name="Total 2 6 2 2 2" xfId="6207"/>
    <cellStyle name="Total 2 6 2 3" xfId="6206"/>
    <cellStyle name="Total 2 6 3" xfId="3951"/>
    <cellStyle name="Total 2 6 3 2" xfId="6208"/>
    <cellStyle name="Total 2 6 4" xfId="6205"/>
    <cellStyle name="Total 2 7" xfId="2065"/>
    <cellStyle name="Total 2 7 2" xfId="2577"/>
    <cellStyle name="Total 2 7 2 2" xfId="4051"/>
    <cellStyle name="Total 2 7 2 2 2" xfId="6211"/>
    <cellStyle name="Total 2 7 2 3" xfId="6210"/>
    <cellStyle name="Total 2 7 3" xfId="3952"/>
    <cellStyle name="Total 2 7 3 2" xfId="6212"/>
    <cellStyle name="Total 2 7 4" xfId="6209"/>
    <cellStyle name="Total 2 8" xfId="2066"/>
    <cellStyle name="Total 2 8 2" xfId="2578"/>
    <cellStyle name="Total 2 8 2 2" xfId="4052"/>
    <cellStyle name="Total 2 8 2 2 2" xfId="6215"/>
    <cellStyle name="Total 2 8 2 3" xfId="6214"/>
    <cellStyle name="Total 2 8 3" xfId="3953"/>
    <cellStyle name="Total 2 8 3 2" xfId="6216"/>
    <cellStyle name="Total 2 8 4" xfId="6213"/>
    <cellStyle name="Total 2 9" xfId="2067"/>
    <cellStyle name="Total 2 9 2" xfId="2579"/>
    <cellStyle name="Total 2 9 2 2" xfId="4053"/>
    <cellStyle name="Total 2 9 2 2 2" xfId="6219"/>
    <cellStyle name="Total 2 9 2 3" xfId="6218"/>
    <cellStyle name="Total 2 9 3" xfId="3954"/>
    <cellStyle name="Total 2 9 3 2" xfId="6220"/>
    <cellStyle name="Total 2 9 4" xfId="6217"/>
    <cellStyle name="Total 3" xfId="2068"/>
    <cellStyle name="Total 3 2" xfId="2069"/>
    <cellStyle name="Total 3 2 2" xfId="2580"/>
    <cellStyle name="Total 4" xfId="57"/>
    <cellStyle name="Total 4 2" xfId="2070"/>
    <cellStyle name="Total 4 2 2" xfId="2581"/>
    <cellStyle name="Total 5" xfId="2071"/>
    <cellStyle name="Total 5 2" xfId="2072"/>
    <cellStyle name="Total 5 2 2" xfId="2582"/>
    <cellStyle name="Total 6 2" xfId="2073"/>
    <cellStyle name="Total 6 2 2" xfId="2583"/>
    <cellStyle name="Total 7 2" xfId="2074"/>
    <cellStyle name="Total 7 2 2" xfId="2584"/>
    <cellStyle name="Total 8 2" xfId="2075"/>
    <cellStyle name="Total 8 2 2" xfId="2585"/>
    <cellStyle name="Total 9 2" xfId="2076"/>
    <cellStyle name="Total 9 2 2" xfId="2586"/>
    <cellStyle name="Vírgula" xfId="11" builtinId="3"/>
    <cellStyle name="Vírgula 10" xfId="4873"/>
    <cellStyle name="Vírgula 10 2" xfId="6152"/>
    <cellStyle name="Vírgula 2" xfId="13"/>
    <cellStyle name="Vírgula 2 2" xfId="59"/>
    <cellStyle name="Vírgula 2 2 2" xfId="105"/>
    <cellStyle name="Vírgula 2 2 2 2" xfId="115"/>
    <cellStyle name="Vírgula 2 2 2 3" xfId="4065"/>
    <cellStyle name="Vírgula 2 2 2 4" xfId="3136"/>
    <cellStyle name="Vírgula 2 2 3" xfId="104"/>
    <cellStyle name="Vírgula 2 2 3 2" xfId="4072"/>
    <cellStyle name="Vírgula 2 2 3 3" xfId="3143"/>
    <cellStyle name="Vírgula 2 2 4" xfId="2077"/>
    <cellStyle name="Vírgula 2 2 4 2" xfId="2587"/>
    <cellStyle name="Vírgula 2 2 4 2 2" xfId="4852"/>
    <cellStyle name="Vírgula 2 2 4 2 3" xfId="3955"/>
    <cellStyle name="Vírgula 2 2 4 3" xfId="4080"/>
    <cellStyle name="Vírgula 2 2 4 4" xfId="3151"/>
    <cellStyle name="Vírgula 2 2 4 5" xfId="2897"/>
    <cellStyle name="Vírgula 2 2 5" xfId="3118"/>
    <cellStyle name="Vírgula 2 3" xfId="106"/>
    <cellStyle name="Vírgula 2 3 2" xfId="2078"/>
    <cellStyle name="Vírgula 2 3 2 2" xfId="2588"/>
    <cellStyle name="Vírgula 2 3 2 2 2" xfId="4853"/>
    <cellStyle name="Vírgula 2 3 2 2 3" xfId="3956"/>
    <cellStyle name="Vírgula 2 3 2 3" xfId="4073"/>
    <cellStyle name="Vírgula 2 3 2 4" xfId="3144"/>
    <cellStyle name="Vírgula 2 3 2 5" xfId="2642"/>
    <cellStyle name="Vírgula 2 3 3" xfId="3124"/>
    <cellStyle name="Vírgula 2 3 4" xfId="2611"/>
    <cellStyle name="Vírgula 2 4" xfId="107"/>
    <cellStyle name="Vírgula 2 4 2" xfId="4066"/>
    <cellStyle name="Vírgula 2 4 3" xfId="3137"/>
    <cellStyle name="Vírgula 2 5" xfId="108"/>
    <cellStyle name="Vírgula 2 5 2" xfId="109"/>
    <cellStyle name="Vírgula 2 5 2 2" xfId="4064"/>
    <cellStyle name="Vírgula 2 5 2 3" xfId="3135"/>
    <cellStyle name="Vírgula 2 5 3" xfId="4060"/>
    <cellStyle name="Vírgula 2 5 4" xfId="3131"/>
    <cellStyle name="Vírgula 2 6" xfId="110"/>
    <cellStyle name="Vírgula 2 6 2" xfId="4062"/>
    <cellStyle name="Vírgula 2 6 3" xfId="3133"/>
    <cellStyle name="Vírgula 2 7" xfId="103"/>
    <cellStyle name="Vírgula 2 7 2" xfId="4071"/>
    <cellStyle name="Vírgula 2 7 3" xfId="3142"/>
    <cellStyle name="Vírgula 2 8" xfId="204"/>
    <cellStyle name="Vírgula 2 8 2" xfId="4091"/>
    <cellStyle name="Vírgula 2 8 3" xfId="3162"/>
    <cellStyle name="Vírgula 2 9" xfId="3104"/>
    <cellStyle name="Vírgula 3" xfId="186"/>
    <cellStyle name="Vírgula 3 2" xfId="187"/>
    <cellStyle name="Vírgula 3 3" xfId="2079"/>
    <cellStyle name="Vírgula 3 3 2" xfId="4854"/>
    <cellStyle name="Vírgula 3 3 3" xfId="3957"/>
    <cellStyle name="Vírgula 3 4" xfId="4056"/>
    <cellStyle name="Vírgula 3 5" xfId="3127"/>
    <cellStyle name="Vírgula 4" xfId="188"/>
    <cellStyle name="Vírgula 4 2" xfId="4081"/>
    <cellStyle name="Vírgula 4 3" xfId="3152"/>
    <cellStyle name="Vírgula 5" xfId="189"/>
    <cellStyle name="Vírgula 5 2" xfId="2877"/>
    <cellStyle name="Vírgula 5 2 2" xfId="6154"/>
    <cellStyle name="Vírgula 5 3" xfId="6153"/>
    <cellStyle name="Vírgula 5 4" xfId="6504"/>
    <cellStyle name="Vírgula 5 5" xfId="7006"/>
    <cellStyle name="Vírgula 5 6" xfId="7506"/>
    <cellStyle name="Vírgula 6" xfId="190"/>
    <cellStyle name="Vírgula 6 2" xfId="2884"/>
    <cellStyle name="Vírgula 6 2 2" xfId="6156"/>
    <cellStyle name="Vírgula 6 3" xfId="6155"/>
    <cellStyle name="Vírgula 6 4" xfId="6511"/>
    <cellStyle name="Vírgula 6 5" xfId="7013"/>
    <cellStyle name="Vírgula 6 6" xfId="7513"/>
    <cellStyle name="Vírgula 7" xfId="191"/>
    <cellStyle name="Vírgula 8" xfId="2589"/>
    <cellStyle name="Vírgula 9" xfId="3102"/>
    <cellStyle name="Vírgula0" xfId="58"/>
  </cellStyles>
  <dxfs count="0"/>
  <tableStyles count="0" defaultTableStyle="TableStyleMedium9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112568</xdr:colOff>
      <xdr:row>15</xdr:row>
      <xdr:rowOff>7791</xdr:rowOff>
    </xdr:from>
    <xdr:ext cx="7360227" cy="4961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406977" y="3168359"/>
              <a:ext cx="7360227" cy="4961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 algn="ctr"/>
              <a:r>
                <a:rPr lang="pt-BR" sz="1200" b="1" i="0">
                  <a:latin typeface="+mn-lt"/>
                </a:rPr>
                <a:t>DEPRECIAÇÃO</a:t>
              </a:r>
              <a:r>
                <a:rPr lang="pt-BR" sz="1200" b="0" i="0">
                  <a:latin typeface="+mn-lt"/>
                </a:rPr>
                <a:t>:</a:t>
              </a: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latin typeface="Cambria Math"/>
                      </a:rPr>
                      <m:t>D</m:t>
                    </m:r>
                    <m:r>
                      <a:rPr lang="pt-BR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BR" sz="12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20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BR" sz="12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BR" sz="1200" b="0" i="1">
                                <a:latin typeface="Cambria Math"/>
                              </a:rPr>
                              <m:t>𝑎</m:t>
                            </m:r>
                          </m:sub>
                        </m:sSub>
                        <m:r>
                          <a:rPr lang="pt-BR" sz="1200" b="0" i="1">
                            <a:latin typeface="Cambria Math"/>
                          </a:rPr>
                          <m:t>−</m:t>
                        </m:r>
                        <m:r>
                          <a:rPr lang="pt-BR" sz="1200" b="0" i="1">
                            <a:latin typeface="Cambria Math"/>
                          </a:rPr>
                          <m:t>𝑅</m:t>
                        </m:r>
                      </m:num>
                      <m:den>
                        <m:r>
                          <a:rPr lang="pt-BR" sz="1200" b="0" i="1">
                            <a:latin typeface="Cambria Math"/>
                          </a:rPr>
                          <m:t>𝑛</m:t>
                        </m:r>
                        <m:r>
                          <a:rPr lang="pt-BR" sz="1200" b="0" i="1">
                            <a:latin typeface="Cambria Math"/>
                            <a:ea typeface="Cambria Math"/>
                          </a:rPr>
                          <m:t>×</m:t>
                        </m:r>
                        <m:r>
                          <a:rPr lang="pt-BR" sz="1200" b="0" i="1">
                            <a:latin typeface="Cambria Math"/>
                          </a:rPr>
                          <m:t>𝐻𝑇𝐴</m:t>
                        </m:r>
                        <m:r>
                          <a:rPr lang="pt-BR" sz="1200" b="0" i="1">
                            <a:latin typeface="Cambria Math"/>
                            <a:ea typeface="Cambria Math"/>
                          </a:rPr>
                          <m:t>×</m:t>
                        </m:r>
                        <m:r>
                          <a:rPr lang="pt-BR" sz="1200" b="0" i="1">
                            <a:latin typeface="Cambria Math"/>
                          </a:rPr>
                          <m:t>1,25</m:t>
                        </m:r>
                      </m:den>
                    </m:f>
                  </m:oMath>
                </m:oMathPara>
              </a14:m>
              <a:endParaRPr lang="pt-BR" sz="1200"/>
            </a:p>
            <a:p>
              <a:r>
                <a:rPr lang="pt-BR" sz="1200"/>
                <a:t>Onde:</a:t>
              </a:r>
              <a:r>
                <a:rPr lang="pt-BR" sz="1200" baseline="0"/>
                <a:t> </a:t>
              </a:r>
              <a:r>
                <a:rPr lang="pt-BR" sz="1200"/>
                <a:t>D</a:t>
              </a:r>
              <a:r>
                <a:rPr lang="pt-BR" sz="1200" baseline="0"/>
                <a:t> - Depreciação por disponibilidade; </a:t>
              </a:r>
              <a:r>
                <a:rPr lang="pt-BR" sz="1200"/>
                <a:t>Va - Valor de</a:t>
              </a:r>
              <a:r>
                <a:rPr lang="pt-BR" sz="1200" baseline="0"/>
                <a:t> aquisição; </a:t>
              </a:r>
              <a:r>
                <a:rPr lang="pt-BR" sz="1200"/>
                <a:t>R - Valor residual, conforme dados DNIT;</a:t>
              </a:r>
              <a:r>
                <a:rPr lang="pt-BR" sz="1200" baseline="0"/>
                <a:t> </a:t>
              </a:r>
              <a:r>
                <a:rPr lang="pt-BR" sz="1200"/>
                <a:t>n - Vida</a:t>
              </a:r>
              <a:r>
                <a:rPr lang="pt-BR" sz="1200" baseline="0"/>
                <a:t> útil; HTA - Horas trabalhadas por ano; e 1,25 - Fator de utilização.</a:t>
              </a:r>
            </a:p>
            <a:p>
              <a:pPr algn="ctr"/>
              <a:r>
                <a:rPr lang="pt-BR" sz="1200" b="1" baseline="0"/>
                <a:t>JUROS</a:t>
              </a:r>
              <a:r>
                <a:rPr lang="pt-BR" sz="1200" baseline="0"/>
                <a:t>: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pt-BR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𝐽</m:t>
                  </m:r>
                  <m:r>
                    <a:rPr lang="pt-BR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pt-BR" sz="12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2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pt-BR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𝑚</m:t>
                          </m:r>
                        </m:sub>
                      </m:sSub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𝑖</m:t>
                      </m:r>
                    </m:num>
                    <m:den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𝐻𝑇𝐴</m:t>
                      </m:r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×1,25</m:t>
                      </m:r>
                    </m:den>
                  </m:f>
                </m:oMath>
              </a14:m>
              <a:r>
                <a:rPr lang="pt-BR" sz="1200">
                  <a:effectLst/>
                </a:rPr>
                <a:t>  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2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𝑉</m:t>
                      </m:r>
                    </m:e>
                    <m:sub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𝑚</m:t>
                      </m:r>
                    </m:sub>
                  </m:sSub>
                  <m:r>
                    <a:rPr lang="pt-BR" sz="12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= </m:t>
                  </m:r>
                  <m:f>
                    <m:fPr>
                      <m:ctrlPr>
                        <a:rPr lang="pt-BR" sz="12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2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d>
                            <m:dPr>
                              <m:ctrlP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𝑛</m:t>
                              </m:r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+1</m:t>
                              </m:r>
                            </m:e>
                          </m:d>
                          <m:r>
                            <a:rPr lang="pt-BR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×</m:t>
                          </m:r>
                          <m:r>
                            <a:rPr lang="pt-BR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𝑉</m:t>
                          </m:r>
                        </m:e>
                        <m:sub>
                          <m:r>
                            <a:rPr lang="pt-BR" sz="12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𝑎</m:t>
                          </m:r>
                        </m:sub>
                      </m:sSub>
                    </m:num>
                    <m:den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2×</m:t>
                      </m:r>
                      <m:r>
                        <a:rPr lang="pt-BR" sz="12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𝑛</m:t>
                      </m:r>
                    </m:den>
                  </m:f>
                </m:oMath>
              </a14:m>
              <a:endParaRPr lang="pt-BR" sz="12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Onde: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J -  Custo horário dos juros pela disponibilidade; Va - Valor de  aquisição; i - taxa de juros anuais (6% a.a.);  HTA - Horas trabalhadas por ano; Vm - valor médio do equipamento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Vida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útil; e 1,25 - Fator de utilização.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>
                  <a:effectLst/>
                </a:rPr>
                <a:t>CUSTO DE MANUTENÇÃO</a:t>
              </a:r>
              <a:r>
                <a:rPr lang="pt-BR" sz="1200">
                  <a:effectLst/>
                </a:rPr>
                <a:t>:</a:t>
              </a: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200" b="0" i="0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M</m:t>
                    </m:r>
                    <m:r>
                      <a:rPr lang="pt-BR" sz="1200" b="0" i="0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 </m:t>
                    </m:r>
                    <m:f>
                      <m:fPr>
                        <m:ctrlPr>
                          <a:rPr lang="pt-BR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BR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pt-BR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pt-BR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𝑎</m:t>
                            </m:r>
                          </m:sub>
                        </m:sSub>
                        <m:r>
                          <a:rPr lang="pt-BR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pt-BR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>
                          <a:rPr lang="pt-BR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pt-BR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pt-BR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𝐻𝑇𝐴</m:t>
                        </m:r>
                      </m:den>
                    </m:f>
                  </m:oMath>
                </m:oMathPara>
              </a14:m>
              <a:endParaRPr lang="pt-BR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Onde: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M   Custo de manutenção; Va - Valor de  aquisição; HTA - Horas trabalhadas por ano;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Vida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útil; e  K  - Coeficiente de manutenção.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Obs.: De acordo com o manual do SINAPI a essa parcela são atribuídos as despesas com materiais e mão de obra necessário.</a:t>
              </a:r>
              <a:endParaRPr lang="pt-BR" sz="1200" b="1">
                <a:effectLst/>
              </a:endParaRPr>
            </a:p>
            <a:p>
              <a:pPr algn="ctr"/>
              <a:r>
                <a:rPr lang="pt-BR" sz="12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CUSTO DE</a:t>
              </a: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OPERAÇÃO:</a:t>
              </a:r>
            </a:p>
            <a:p>
              <a:pPr algn="ctr"/>
              <a:r>
                <a:rPr lang="pt-BR" sz="1200"/>
                <a:t>Coeficientes</a:t>
              </a:r>
              <a:r>
                <a:rPr lang="pt-BR" sz="1200" baseline="0"/>
                <a:t> de consumo de combustível, lubrificantes, filtro e graxas . Sendo que, para equipamentos a diesel,  consumo de 0,18/kW/h, para caminhões e veículos a diesel,  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consumo de 0,18/kW/h; para equipamentos e veículos a gasolina, consumo de 0,20/kW/h, para equipamentos elétricos, consumo de 0,85kW/h e para veículos a álcool, consumo de 0,28/kW/h.</a:t>
              </a:r>
            </a:p>
            <a:p>
              <a:pPr algn="ctr"/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Onde, 1kW equivale a 1,34044 HP ou 1kW equivale a 1,3587 CV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Obs.: De acordo com o manual do SINAPI a essa parcela são atribuídas as despesas com materiais e como  o preço do combustível  é apurado junto aos postos de abastecimento  no mesmo já contempla o custo de  mão de obra  e o insumo.</a:t>
              </a:r>
              <a:endParaRPr lang="pt-BR" sz="1200">
                <a:effectLst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406977" y="3168359"/>
              <a:ext cx="7360227" cy="49616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 algn="ctr"/>
              <a:r>
                <a:rPr lang="pt-BR" sz="1200" b="1" i="0">
                  <a:latin typeface="+mn-lt"/>
                </a:rPr>
                <a:t>DEPRECIAÇÃO</a:t>
              </a:r>
              <a:r>
                <a:rPr lang="pt-BR" sz="1200" b="0" i="0">
                  <a:latin typeface="+mn-lt"/>
                </a:rPr>
                <a:t>:</a:t>
              </a:r>
            </a:p>
            <a:p>
              <a:pPr algn="ctr"/>
              <a:r>
                <a:rPr lang="pt-BR" sz="1200" b="0" i="0">
                  <a:latin typeface="Cambria Math"/>
                </a:rPr>
                <a:t>D=</a:t>
              </a:r>
              <a:r>
                <a:rPr lang="pt-BR" sz="1200" i="0">
                  <a:latin typeface="Cambria Math"/>
                </a:rPr>
                <a:t>(</a:t>
              </a:r>
              <a:r>
                <a:rPr lang="pt-BR" sz="1200" b="0" i="0">
                  <a:latin typeface="Cambria Math"/>
                </a:rPr>
                <a:t>𝑉_𝑎−𝑅)/(𝑛</a:t>
              </a:r>
              <a:r>
                <a:rPr lang="pt-BR" sz="1200" b="0" i="0">
                  <a:latin typeface="Cambria Math"/>
                  <a:ea typeface="Cambria Math"/>
                </a:rPr>
                <a:t>×</a:t>
              </a:r>
              <a:r>
                <a:rPr lang="pt-BR" sz="1200" b="0" i="0">
                  <a:latin typeface="Cambria Math"/>
                </a:rPr>
                <a:t>𝐻𝑇𝐴</a:t>
              </a:r>
              <a:r>
                <a:rPr lang="pt-BR" sz="1200" b="0" i="0">
                  <a:latin typeface="Cambria Math"/>
                  <a:ea typeface="Cambria Math"/>
                </a:rPr>
                <a:t>×</a:t>
              </a:r>
              <a:r>
                <a:rPr lang="pt-BR" sz="1200" b="0" i="0">
                  <a:latin typeface="Cambria Math"/>
                </a:rPr>
                <a:t>1,25)</a:t>
              </a:r>
              <a:endParaRPr lang="pt-BR" sz="1200"/>
            </a:p>
            <a:p>
              <a:r>
                <a:rPr lang="pt-BR" sz="1200"/>
                <a:t>Onde:</a:t>
              </a:r>
              <a:r>
                <a:rPr lang="pt-BR" sz="1200" baseline="0"/>
                <a:t> </a:t>
              </a:r>
              <a:r>
                <a:rPr lang="pt-BR" sz="1200"/>
                <a:t>D</a:t>
              </a:r>
              <a:r>
                <a:rPr lang="pt-BR" sz="1200" baseline="0"/>
                <a:t> - Depreciação por disponibilidade; </a:t>
              </a:r>
              <a:r>
                <a:rPr lang="pt-BR" sz="1200"/>
                <a:t>Va - Valor de</a:t>
              </a:r>
              <a:r>
                <a:rPr lang="pt-BR" sz="1200" baseline="0"/>
                <a:t> aquisição; </a:t>
              </a:r>
              <a:r>
                <a:rPr lang="pt-BR" sz="1200"/>
                <a:t>R - Valor residual, conforme dados DNIT;</a:t>
              </a:r>
              <a:r>
                <a:rPr lang="pt-BR" sz="1200" baseline="0"/>
                <a:t> </a:t>
              </a:r>
              <a:r>
                <a:rPr lang="pt-BR" sz="1200"/>
                <a:t>n - Vida</a:t>
              </a:r>
              <a:r>
                <a:rPr lang="pt-BR" sz="1200" baseline="0"/>
                <a:t> útil; HTA - Horas trabalhadas por ano; e 1,25 - Fator de utilização.</a:t>
              </a:r>
            </a:p>
            <a:p>
              <a:pPr algn="ctr"/>
              <a:r>
                <a:rPr lang="pt-BR" sz="1200" b="1" baseline="0"/>
                <a:t>JUROS</a:t>
              </a:r>
              <a:r>
                <a:rPr lang="pt-BR" sz="1200" baseline="0"/>
                <a:t>: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𝐽=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𝑉_𝑚×𝑖)/(𝐻𝑇𝐴×1,25)</a:t>
              </a:r>
              <a:r>
                <a:rPr lang="pt-BR" sz="1200">
                  <a:effectLst/>
                </a:rPr>
                <a:t>  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e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𝑉_𝑚= 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〖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(𝑛+1)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𝑉〗_𝑎/(2×𝑛)</a:t>
              </a:r>
              <a:endParaRPr lang="pt-BR" sz="1200">
                <a:effectLst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Onde: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J -  Custo horário dos juros pela disponibilidade; Va - Valor de  aquisição; i - taxa de juros anuais (6% a.a.);  HTA - Horas trabalhadas por ano; Vm - valor médio do equipamento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Vida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útil; e 1,25 - Fator de utilização.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>
                  <a:effectLst/>
                </a:rPr>
                <a:t>CUSTO DE MANUTENÇÃO</a:t>
              </a:r>
              <a:r>
                <a:rPr lang="pt-BR" sz="1200">
                  <a:effectLst/>
                </a:rPr>
                <a:t>:</a:t>
              </a:r>
            </a:p>
            <a:p>
              <a:pPr algn="ctr"/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M= 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(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𝑉_𝑎×𝐾)/(𝑛×𝐻𝑇𝐴)</a:t>
              </a:r>
              <a:endParaRPr lang="pt-BR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Onde: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M   Custo de manutenção; Va - Valor de  aquisição; HTA - Horas trabalhadas por ano; </a:t>
              </a:r>
              <a:r>
                <a:rPr lang="pt-BR" sz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 - Vida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útil; e  K  - Coeficiente de manutenção.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Obs.: De acordo com o manual do SINAPI a essa parcela são atribuídos as despesas com materiais e mão de obra necessário.</a:t>
              </a:r>
              <a:endParaRPr lang="pt-BR" sz="1200" b="1">
                <a:effectLst/>
              </a:endParaRPr>
            </a:p>
            <a:p>
              <a:pPr algn="ctr"/>
              <a:r>
                <a:rPr lang="pt-BR" sz="12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CUSTO DE</a:t>
              </a: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OPERAÇÃO:</a:t>
              </a:r>
            </a:p>
            <a:p>
              <a:pPr algn="ctr"/>
              <a:r>
                <a:rPr lang="pt-BR" sz="1200"/>
                <a:t>Coeficientes</a:t>
              </a:r>
              <a:r>
                <a:rPr lang="pt-BR" sz="1200" baseline="0"/>
                <a:t> de consumo de combustível, lubrificantes, filtro e graxas . Sendo que, para equipamentos a diesel,  consumo de 0,18/kW/h, para caminhões e veículos a diesel,  </a:t>
              </a:r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consumo de 0,18/kW/h; para equipamentos e veículos a gasolina, consumo de 0,20/kW/h, para equipamentos elétricos, consumo de 0,85kW/h e para veículos a álcool, consumo de 0,28/kW/h.</a:t>
              </a:r>
            </a:p>
            <a:p>
              <a:pPr algn="ctr"/>
              <a:r>
                <a:rPr lang="pt-BR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Onde, 1kW equivale a 1,34044 HP ou 1kW equivale a 1,3587 CV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200" b="1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Obs.: De acordo com o manual do SINAPI a essa parcela são atribuídas as despesas com materiais e como  o preço do combustível  é apurado junto aos postos de abastecimento  no mesmo já contempla o custo de  mão de obra  e o insumo.</a:t>
              </a:r>
              <a:endParaRPr lang="pt-BR" sz="1200">
                <a:effectLst/>
              </a:endParaRPr>
            </a:p>
          </xdr:txBody>
        </xdr:sp>
      </mc:Fallback>
    </mc:AlternateContent>
    <xdr:clientData/>
  </xdr:oneCellAnchor>
  <xdr:oneCellAnchor>
    <xdr:from>
      <xdr:col>2</xdr:col>
      <xdr:colOff>356755</xdr:colOff>
      <xdr:row>84</xdr:row>
      <xdr:rowOff>179244</xdr:rowOff>
    </xdr:from>
    <xdr:ext cx="4535632" cy="5567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/>
            <xdr:cNvSpPr txBox="1"/>
          </xdr:nvSpPr>
          <xdr:spPr>
            <a:xfrm>
              <a:off x="1918855" y="29935344"/>
              <a:ext cx="4535632" cy="5567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𝐴𝑑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</m:e>
                      <m:sub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𝑛𝑜𝑡𝑢𝑟𝑛𝑜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=((</m:t>
                    </m:r>
                    <m:f>
                      <m:fPr>
                        <m:ctrlPr>
                          <a:rPr lang="pt-BR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num>
                      <m:den>
                        <m:sSub>
                          <m:sSubPr>
                            <m:ctrlPr>
                              <a:rPr lang="pt-BR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𝑗𝑜𝑟𝑛𝑎𝑑𝑎</m:t>
                            </m:r>
                          </m:e>
                          <m:sub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ê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sub>
                        </m:sSub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×20%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pt-BR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pt-BR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𝑑𝑖𝑎𝑠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Ê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1918855" y="29935344"/>
              <a:ext cx="4535632" cy="5567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pt-B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𝐴𝑑.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𝑛𝑜𝑡𝑢𝑟𝑛𝑜</a:t>
              </a:r>
              <a:r>
                <a:rPr lang="pt-BR" sz="1100" b="0" i="0">
                  <a:latin typeface="Cambria Math" panose="02040503050406030204" pitchFamily="18" charset="0"/>
                </a:rPr>
                <a:t>=((𝑆</a:t>
              </a:r>
              <a:r>
                <a:rPr lang="pt-BR" sz="1100" b="0" i="0">
                  <a:latin typeface="Cambria Math"/>
                </a:rPr>
                <a:t>/〖</a:t>
              </a:r>
              <a:r>
                <a:rPr lang="pt-BR" sz="1100" b="0" i="0">
                  <a:latin typeface="Cambria Math" panose="02040503050406030204" pitchFamily="18" charset="0"/>
                </a:rPr>
                <a:t>𝑗𝑜𝑟𝑛𝑎𝑑𝑎</a:t>
              </a:r>
              <a:r>
                <a:rPr lang="pt-BR" sz="1100" b="0" i="0">
                  <a:latin typeface="Cambria Math"/>
                </a:rPr>
                <a:t>〗_</a:t>
              </a:r>
              <a:r>
                <a:rPr lang="pt-BR" sz="1100" b="0" i="0">
                  <a:latin typeface="Cambria Math" panose="02040503050406030204" pitchFamily="18" charset="0"/>
                </a:rPr>
                <a:t>𝑚ê𝑠</a:t>
              </a:r>
              <a:r>
                <a:rPr lang="pt-BR" sz="1100" b="0" i="0">
                  <a:latin typeface="Cambria Math"/>
                </a:rPr>
                <a:t> 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×20%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pt-BR" sz="1100" b="0" i="0">
                  <a:latin typeface="Cambria Math"/>
                  <a:ea typeface="Cambria Math" panose="02040503050406030204" pitchFamily="18" charset="0"/>
                </a:rPr>
                <a:t>〖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(ℎ</a:t>
              </a:r>
              <a:r>
                <a:rPr lang="pt-BR" sz="1100" b="0" i="0">
                  <a:latin typeface="Cambria Math"/>
                  <a:ea typeface="Cambria Math" panose="02040503050406030204" pitchFamily="18" charset="0"/>
                </a:rPr>
                <a:t>〗_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𝑑×</a:t>
              </a:r>
              <a:r>
                <a:rPr lang="pt-BR" sz="1100" b="0" i="0">
                  <a:latin typeface="Cambria Math"/>
                  <a:ea typeface="Cambria Math" panose="02040503050406030204" pitchFamily="18" charset="0"/>
                </a:rPr>
                <a:t>〖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𝑑𝑖𝑎𝑠</a:t>
              </a:r>
              <a:r>
                <a:rPr lang="pt-BR" sz="1100" b="0" i="0">
                  <a:latin typeface="Cambria Math"/>
                  <a:ea typeface="Cambria Math" panose="02040503050406030204" pitchFamily="18" charset="0"/>
                </a:rPr>
                <a:t>〗_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𝑚Ê𝑠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15</xdr:row>
      <xdr:rowOff>66675</xdr:rowOff>
    </xdr:from>
    <xdr:to>
      <xdr:col>3</xdr:col>
      <xdr:colOff>447675</xdr:colOff>
      <xdr:row>16</xdr:row>
      <xdr:rowOff>152400</xdr:rowOff>
    </xdr:to>
    <xdr:sp macro="" textlink="">
      <xdr:nvSpPr>
        <xdr:cNvPr id="2" name="CaixaDeTexto 1"/>
        <xdr:cNvSpPr txBox="1"/>
      </xdr:nvSpPr>
      <xdr:spPr>
        <a:xfrm>
          <a:off x="161925" y="9020175"/>
          <a:ext cx="57245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BDI= [(((1+(AC+S+R+G))×((1+DF)×(1+L)))/((1−I)))−1]×100</a:t>
          </a:r>
          <a:endParaRPr lang="pt-BR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2preto\SFSS\04%20-%20ORCAR\FER%202009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silva\Meus%20documentos\Nosvaldo\Novos%20Neg&#243;cios\Feira%20de%20Santana\Comp%20Custos-Out-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silva\Meus%20documentos\Nosvaldo\Novos%20Neg&#243;cios\Feira%20de%20Santana\Comp%20Custos-Out-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Q-1"/>
      <sheetName val="Q-2"/>
      <sheetName val="Q-3"/>
      <sheetName val="DIPREVS2"/>
      <sheetName val="Ser200902"/>
      <sheetName val="REUTVS32"/>
      <sheetName val="Ele200902"/>
      <sheetName val="COMPVS32"/>
      <sheetName val="REF_ELEMENTAR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CODIGO</v>
          </cell>
          <cell r="B1" t="str">
            <v>PRECO</v>
          </cell>
        </row>
        <row r="2">
          <cell r="A2" t="str">
            <v>01.001.001-0</v>
          </cell>
          <cell r="B2">
            <v>66.459999999999994</v>
          </cell>
        </row>
        <row r="3">
          <cell r="A3" t="str">
            <v>01.001.002-0</v>
          </cell>
          <cell r="B3">
            <v>66.459999999999994</v>
          </cell>
        </row>
        <row r="4">
          <cell r="A4" t="str">
            <v>01.001.003-0</v>
          </cell>
          <cell r="B4">
            <v>38.799999999999997</v>
          </cell>
        </row>
        <row r="5">
          <cell r="A5" t="str">
            <v>01.001.004-0</v>
          </cell>
          <cell r="B5">
            <v>74.95</v>
          </cell>
        </row>
        <row r="6">
          <cell r="A6" t="str">
            <v>01.001.005-0</v>
          </cell>
          <cell r="B6">
            <v>173.98</v>
          </cell>
        </row>
        <row r="7">
          <cell r="A7" t="str">
            <v>01.001.006-0</v>
          </cell>
          <cell r="B7">
            <v>91.78</v>
          </cell>
        </row>
        <row r="8">
          <cell r="A8" t="str">
            <v>01.001.007-0</v>
          </cell>
          <cell r="B8">
            <v>36.950000000000003</v>
          </cell>
        </row>
        <row r="9">
          <cell r="A9" t="str">
            <v>01.001.008-0</v>
          </cell>
          <cell r="B9">
            <v>34.56</v>
          </cell>
        </row>
        <row r="10">
          <cell r="A10" t="str">
            <v>01.001.009-0</v>
          </cell>
          <cell r="B10">
            <v>82.24</v>
          </cell>
        </row>
        <row r="11">
          <cell r="A11" t="str">
            <v>01.001.010-0</v>
          </cell>
          <cell r="B11">
            <v>23.24</v>
          </cell>
        </row>
        <row r="12">
          <cell r="A12" t="str">
            <v>01.001.011-0</v>
          </cell>
          <cell r="B12">
            <v>145.02000000000001</v>
          </cell>
        </row>
        <row r="13">
          <cell r="A13" t="str">
            <v>01.001.012-0</v>
          </cell>
          <cell r="B13">
            <v>173.98</v>
          </cell>
        </row>
        <row r="14">
          <cell r="A14" t="str">
            <v>01.001.013-0</v>
          </cell>
          <cell r="B14">
            <v>280</v>
          </cell>
        </row>
        <row r="15">
          <cell r="A15" t="str">
            <v>01.001.014-0</v>
          </cell>
          <cell r="B15">
            <v>319.62</v>
          </cell>
        </row>
        <row r="16">
          <cell r="A16" t="str">
            <v>01.001.015-0</v>
          </cell>
          <cell r="B16">
            <v>418.68</v>
          </cell>
        </row>
        <row r="17">
          <cell r="A17" t="str">
            <v>01.001.016-0</v>
          </cell>
          <cell r="B17">
            <v>418.68</v>
          </cell>
        </row>
        <row r="18">
          <cell r="A18" t="str">
            <v>01.001.017-0</v>
          </cell>
          <cell r="B18">
            <v>669.97</v>
          </cell>
        </row>
        <row r="19">
          <cell r="A19" t="str">
            <v>01.001.018-0</v>
          </cell>
          <cell r="B19">
            <v>725.85</v>
          </cell>
        </row>
        <row r="20">
          <cell r="A20" t="str">
            <v>01.001.019-0</v>
          </cell>
          <cell r="B20">
            <v>781.75</v>
          </cell>
        </row>
        <row r="21">
          <cell r="A21" t="str">
            <v>01.001.020-0</v>
          </cell>
          <cell r="B21">
            <v>1061.21</v>
          </cell>
        </row>
        <row r="22">
          <cell r="A22" t="str">
            <v>01.001.021-0</v>
          </cell>
          <cell r="B22">
            <v>1172.26</v>
          </cell>
        </row>
        <row r="23">
          <cell r="A23" t="str">
            <v>01.001.022-0</v>
          </cell>
          <cell r="B23">
            <v>1228.1600000000001</v>
          </cell>
        </row>
        <row r="24">
          <cell r="A24" t="str">
            <v>01.001.023-0</v>
          </cell>
          <cell r="B24">
            <v>404.24</v>
          </cell>
        </row>
        <row r="25">
          <cell r="A25" t="str">
            <v>01.001.024-0</v>
          </cell>
          <cell r="B25">
            <v>404.24</v>
          </cell>
        </row>
        <row r="26">
          <cell r="A26" t="str">
            <v>01.001.025-0</v>
          </cell>
          <cell r="B26">
            <v>391.27</v>
          </cell>
        </row>
        <row r="27">
          <cell r="A27" t="str">
            <v>01.001.026-0</v>
          </cell>
          <cell r="B27">
            <v>260.85000000000002</v>
          </cell>
        </row>
        <row r="28">
          <cell r="A28" t="str">
            <v>01.001.027-0</v>
          </cell>
          <cell r="B28">
            <v>260.85000000000002</v>
          </cell>
        </row>
        <row r="29">
          <cell r="A29" t="str">
            <v>01.001.028-0</v>
          </cell>
          <cell r="B29">
            <v>822.99</v>
          </cell>
        </row>
        <row r="30">
          <cell r="A30" t="str">
            <v>01.001.029-0</v>
          </cell>
          <cell r="B30">
            <v>822.99</v>
          </cell>
        </row>
        <row r="31">
          <cell r="A31" t="str">
            <v>01.001.030-0</v>
          </cell>
          <cell r="B31">
            <v>953.41</v>
          </cell>
        </row>
        <row r="32">
          <cell r="A32" t="str">
            <v>01.001.031-0</v>
          </cell>
          <cell r="B32">
            <v>752.3</v>
          </cell>
        </row>
        <row r="33">
          <cell r="A33" t="str">
            <v>01.001.032-0</v>
          </cell>
          <cell r="B33">
            <v>752.3</v>
          </cell>
        </row>
        <row r="34">
          <cell r="A34" t="str">
            <v>01.001.033-0</v>
          </cell>
          <cell r="B34">
            <v>2426.5</v>
          </cell>
        </row>
        <row r="35">
          <cell r="A35" t="str">
            <v>01.001.034-0</v>
          </cell>
          <cell r="B35">
            <v>2609.5100000000002</v>
          </cell>
        </row>
        <row r="36">
          <cell r="A36" t="str">
            <v>01.001.035-0</v>
          </cell>
          <cell r="B36">
            <v>910.33</v>
          </cell>
        </row>
        <row r="37">
          <cell r="A37" t="str">
            <v>01.001.036-0</v>
          </cell>
          <cell r="B37">
            <v>1031.81</v>
          </cell>
        </row>
        <row r="38">
          <cell r="A38" t="str">
            <v>01.001.037-0</v>
          </cell>
          <cell r="B38">
            <v>1334.73</v>
          </cell>
        </row>
        <row r="39">
          <cell r="A39" t="str">
            <v>01.001.038-0</v>
          </cell>
          <cell r="B39">
            <v>1419.92</v>
          </cell>
        </row>
        <row r="40">
          <cell r="A40" t="str">
            <v>01.001.039-0</v>
          </cell>
          <cell r="B40">
            <v>511.17</v>
          </cell>
        </row>
        <row r="41">
          <cell r="A41" t="str">
            <v>01.001.040-0</v>
          </cell>
          <cell r="B41">
            <v>206.67</v>
          </cell>
        </row>
        <row r="42">
          <cell r="A42" t="str">
            <v>01.001.042-0</v>
          </cell>
          <cell r="B42">
            <v>242.96</v>
          </cell>
        </row>
        <row r="43">
          <cell r="A43" t="str">
            <v>01.001.043-0</v>
          </cell>
          <cell r="B43">
            <v>61.1</v>
          </cell>
        </row>
        <row r="44">
          <cell r="A44" t="str">
            <v>01.001.044-0</v>
          </cell>
          <cell r="B44">
            <v>44</v>
          </cell>
        </row>
        <row r="45">
          <cell r="A45" t="str">
            <v>01.001.046-0</v>
          </cell>
          <cell r="B45">
            <v>74.150000000000006</v>
          </cell>
        </row>
        <row r="46">
          <cell r="A46" t="str">
            <v>01.001.047-0</v>
          </cell>
          <cell r="B46">
            <v>67.16</v>
          </cell>
        </row>
        <row r="47">
          <cell r="A47" t="str">
            <v>01.001.048-0</v>
          </cell>
          <cell r="B47">
            <v>45.1</v>
          </cell>
        </row>
        <row r="48">
          <cell r="A48" t="str">
            <v>01.001.049-0</v>
          </cell>
          <cell r="B48">
            <v>130.13</v>
          </cell>
        </row>
        <row r="49">
          <cell r="A49" t="str">
            <v>01.001.050-0</v>
          </cell>
          <cell r="B49">
            <v>1213.25</v>
          </cell>
        </row>
        <row r="50">
          <cell r="A50" t="str">
            <v>01.001.051-0</v>
          </cell>
          <cell r="B50">
            <v>121.47</v>
          </cell>
        </row>
        <row r="51">
          <cell r="A51" t="str">
            <v>01.001.052-0</v>
          </cell>
          <cell r="B51">
            <v>40.119999999999997</v>
          </cell>
        </row>
        <row r="52">
          <cell r="A52" t="str">
            <v>01.001.053-0</v>
          </cell>
          <cell r="B52">
            <v>40.119999999999997</v>
          </cell>
        </row>
        <row r="53">
          <cell r="A53" t="str">
            <v>01.001.054-0</v>
          </cell>
          <cell r="B53">
            <v>40.119999999999997</v>
          </cell>
        </row>
        <row r="54">
          <cell r="A54" t="str">
            <v>01.001.055-0</v>
          </cell>
          <cell r="B54">
            <v>314.38</v>
          </cell>
        </row>
        <row r="55">
          <cell r="A55" t="str">
            <v>01.001.056-0</v>
          </cell>
          <cell r="B55">
            <v>40.4</v>
          </cell>
        </row>
        <row r="56">
          <cell r="A56" t="str">
            <v>01.001.057-0</v>
          </cell>
          <cell r="B56">
            <v>173.54</v>
          </cell>
        </row>
        <row r="57">
          <cell r="A57" t="str">
            <v>01.001.059-0</v>
          </cell>
          <cell r="B57">
            <v>71.540000000000006</v>
          </cell>
        </row>
        <row r="58">
          <cell r="A58" t="str">
            <v>01.001.060-0</v>
          </cell>
          <cell r="B58">
            <v>200.63</v>
          </cell>
        </row>
        <row r="59">
          <cell r="A59" t="str">
            <v>01.001.061-0</v>
          </cell>
          <cell r="B59">
            <v>40.4</v>
          </cell>
        </row>
        <row r="60">
          <cell r="A60" t="str">
            <v>01.001.062-0</v>
          </cell>
          <cell r="B60">
            <v>40.4</v>
          </cell>
        </row>
        <row r="61">
          <cell r="A61" t="str">
            <v>01.001.063-0</v>
          </cell>
          <cell r="B61">
            <v>40.4</v>
          </cell>
        </row>
        <row r="62">
          <cell r="A62" t="str">
            <v>01.001.064-0</v>
          </cell>
          <cell r="B62">
            <v>40.4</v>
          </cell>
        </row>
        <row r="63">
          <cell r="A63" t="str">
            <v>01.001.065-0</v>
          </cell>
          <cell r="B63">
            <v>75.92</v>
          </cell>
        </row>
        <row r="64">
          <cell r="A64" t="str">
            <v>01.001.066-0</v>
          </cell>
          <cell r="B64">
            <v>105.4</v>
          </cell>
        </row>
        <row r="65">
          <cell r="A65" t="str">
            <v>01.001.068-0</v>
          </cell>
          <cell r="B65">
            <v>208.5</v>
          </cell>
        </row>
        <row r="66">
          <cell r="A66" t="str">
            <v>01.001.069-0</v>
          </cell>
          <cell r="B66">
            <v>171.69</v>
          </cell>
        </row>
        <row r="67">
          <cell r="A67" t="str">
            <v>01.001.071-0</v>
          </cell>
          <cell r="B67">
            <v>214.08</v>
          </cell>
        </row>
        <row r="68">
          <cell r="A68" t="str">
            <v>01.001.073-0</v>
          </cell>
          <cell r="B68">
            <v>50.59</v>
          </cell>
        </row>
        <row r="69">
          <cell r="A69" t="str">
            <v>01.001.075-1</v>
          </cell>
          <cell r="B69">
            <v>5.0199999999999996</v>
          </cell>
        </row>
        <row r="70">
          <cell r="A70" t="str">
            <v>01.001.076-0</v>
          </cell>
          <cell r="B70">
            <v>6.36</v>
          </cell>
        </row>
        <row r="71">
          <cell r="A71" t="str">
            <v>01.001.077-0</v>
          </cell>
          <cell r="B71">
            <v>7.7</v>
          </cell>
        </row>
        <row r="72">
          <cell r="A72" t="str">
            <v>01.001.081-0</v>
          </cell>
          <cell r="B72">
            <v>66.44</v>
          </cell>
        </row>
        <row r="73">
          <cell r="A73" t="str">
            <v>01.001.082-0</v>
          </cell>
          <cell r="B73">
            <v>52.56</v>
          </cell>
        </row>
        <row r="74">
          <cell r="A74" t="str">
            <v>01.001.083-0</v>
          </cell>
          <cell r="B74">
            <v>66.44</v>
          </cell>
        </row>
        <row r="75">
          <cell r="A75" t="str">
            <v>01.001.084-0</v>
          </cell>
          <cell r="B75">
            <v>1458.66</v>
          </cell>
        </row>
        <row r="76">
          <cell r="A76" t="str">
            <v>01.001.085-0</v>
          </cell>
          <cell r="B76">
            <v>66.44</v>
          </cell>
        </row>
        <row r="77">
          <cell r="A77" t="str">
            <v>01.001.086-0</v>
          </cell>
          <cell r="B77">
            <v>66.44</v>
          </cell>
        </row>
        <row r="78">
          <cell r="A78" t="str">
            <v>01.001.087-0</v>
          </cell>
          <cell r="B78">
            <v>52.62</v>
          </cell>
        </row>
        <row r="79">
          <cell r="A79" t="str">
            <v>01.001.088-0</v>
          </cell>
          <cell r="B79">
            <v>72</v>
          </cell>
        </row>
        <row r="80">
          <cell r="A80" t="str">
            <v>01.001.089-0</v>
          </cell>
          <cell r="B80">
            <v>19.38</v>
          </cell>
        </row>
        <row r="81">
          <cell r="A81" t="str">
            <v>01.001.090-0</v>
          </cell>
          <cell r="B81">
            <v>38.770000000000003</v>
          </cell>
        </row>
        <row r="82">
          <cell r="A82" t="str">
            <v>01.001.091-0</v>
          </cell>
          <cell r="B82">
            <v>19.38</v>
          </cell>
        </row>
        <row r="83">
          <cell r="A83" t="str">
            <v>01.001.092-0</v>
          </cell>
          <cell r="B83">
            <v>38.770000000000003</v>
          </cell>
        </row>
        <row r="84">
          <cell r="A84" t="str">
            <v>01.001.093-0</v>
          </cell>
          <cell r="B84">
            <v>280</v>
          </cell>
        </row>
        <row r="85">
          <cell r="A85" t="str">
            <v>01.001.094-0</v>
          </cell>
          <cell r="B85">
            <v>255.39</v>
          </cell>
        </row>
        <row r="86">
          <cell r="A86" t="str">
            <v>01.001.095-0</v>
          </cell>
          <cell r="B86">
            <v>255.39</v>
          </cell>
        </row>
        <row r="87">
          <cell r="A87" t="str">
            <v>01.001.096-0</v>
          </cell>
          <cell r="B87">
            <v>181.24</v>
          </cell>
        </row>
        <row r="88">
          <cell r="A88" t="str">
            <v>01.001.097-0</v>
          </cell>
          <cell r="B88">
            <v>418.68</v>
          </cell>
        </row>
        <row r="89">
          <cell r="A89" t="str">
            <v>01.001.098-0</v>
          </cell>
          <cell r="B89">
            <v>579.9</v>
          </cell>
        </row>
        <row r="90">
          <cell r="A90" t="str">
            <v>01.001.121-0</v>
          </cell>
          <cell r="B90">
            <v>5.51</v>
          </cell>
        </row>
        <row r="91">
          <cell r="A91" t="str">
            <v>01.001.123-0</v>
          </cell>
          <cell r="B91">
            <v>16.66</v>
          </cell>
        </row>
        <row r="92">
          <cell r="A92" t="str">
            <v>01.001.124-0</v>
          </cell>
          <cell r="B92">
            <v>42.98</v>
          </cell>
        </row>
        <row r="93">
          <cell r="A93" t="str">
            <v>01.001.125-0</v>
          </cell>
          <cell r="B93">
            <v>76.06</v>
          </cell>
        </row>
        <row r="94">
          <cell r="A94" t="str">
            <v>01.001.126-0</v>
          </cell>
          <cell r="B94">
            <v>76.06</v>
          </cell>
        </row>
        <row r="95">
          <cell r="A95" t="str">
            <v>01.001.127-0</v>
          </cell>
          <cell r="B95">
            <v>76.06</v>
          </cell>
        </row>
        <row r="96">
          <cell r="A96" t="str">
            <v>01.001.128-0</v>
          </cell>
          <cell r="B96">
            <v>23.14</v>
          </cell>
        </row>
        <row r="97">
          <cell r="A97" t="str">
            <v>01.001.129-0</v>
          </cell>
          <cell r="B97">
            <v>11.1</v>
          </cell>
        </row>
        <row r="98">
          <cell r="A98" t="str">
            <v>01.001.130-0</v>
          </cell>
          <cell r="B98">
            <v>6049.59</v>
          </cell>
        </row>
        <row r="99">
          <cell r="A99" t="str">
            <v>01.001.131-0</v>
          </cell>
          <cell r="B99">
            <v>6049.59</v>
          </cell>
        </row>
        <row r="100">
          <cell r="A100" t="str">
            <v>01.001.132-0</v>
          </cell>
          <cell r="B100">
            <v>6049.59</v>
          </cell>
        </row>
        <row r="101">
          <cell r="A101" t="str">
            <v>01.001.133-0</v>
          </cell>
          <cell r="B101">
            <v>6049.59</v>
          </cell>
        </row>
        <row r="102">
          <cell r="A102" t="str">
            <v>01.001.134-0</v>
          </cell>
          <cell r="B102">
            <v>6049.59</v>
          </cell>
        </row>
        <row r="103">
          <cell r="A103" t="str">
            <v>01.001.135-0</v>
          </cell>
          <cell r="B103">
            <v>6049.59</v>
          </cell>
        </row>
        <row r="104">
          <cell r="A104" t="str">
            <v>01.001.136-0</v>
          </cell>
          <cell r="B104">
            <v>6049.59</v>
          </cell>
        </row>
        <row r="105">
          <cell r="A105" t="str">
            <v>01.001.137-0</v>
          </cell>
          <cell r="B105">
            <v>39597.35</v>
          </cell>
        </row>
        <row r="106">
          <cell r="A106" t="str">
            <v>01.001.138-0</v>
          </cell>
          <cell r="B106">
            <v>14503.31</v>
          </cell>
        </row>
        <row r="107">
          <cell r="A107" t="str">
            <v>01.001.143-0</v>
          </cell>
          <cell r="B107">
            <v>675.65</v>
          </cell>
        </row>
        <row r="108">
          <cell r="A108" t="str">
            <v>01.001.144-0</v>
          </cell>
          <cell r="B108">
            <v>1132.6600000000001</v>
          </cell>
        </row>
        <row r="109">
          <cell r="A109" t="str">
            <v>01.001.145-0</v>
          </cell>
          <cell r="B109">
            <v>1132.6600000000001</v>
          </cell>
        </row>
        <row r="110">
          <cell r="A110" t="str">
            <v>01.001.147-0</v>
          </cell>
          <cell r="B110">
            <v>22.73</v>
          </cell>
        </row>
        <row r="111">
          <cell r="A111" t="str">
            <v>01.001.148-0</v>
          </cell>
          <cell r="B111">
            <v>37.1</v>
          </cell>
        </row>
        <row r="112">
          <cell r="A112" t="str">
            <v>01.001.149-0</v>
          </cell>
          <cell r="B112">
            <v>80.75</v>
          </cell>
        </row>
        <row r="113">
          <cell r="A113" t="str">
            <v>01.001.150-0</v>
          </cell>
          <cell r="B113">
            <v>8.2799999999999994</v>
          </cell>
        </row>
        <row r="114">
          <cell r="A114" t="str">
            <v>01.001.151-0</v>
          </cell>
          <cell r="B114">
            <v>10.56</v>
          </cell>
        </row>
        <row r="115">
          <cell r="A115" t="str">
            <v>01.001.152-0</v>
          </cell>
          <cell r="B115">
            <v>15.8</v>
          </cell>
        </row>
        <row r="116">
          <cell r="A116" t="str">
            <v>01.001.160-0</v>
          </cell>
          <cell r="B116">
            <v>74.95</v>
          </cell>
        </row>
        <row r="117">
          <cell r="A117" t="str">
            <v>01.001.161-0</v>
          </cell>
          <cell r="B117">
            <v>55.38</v>
          </cell>
        </row>
        <row r="118">
          <cell r="A118" t="str">
            <v>01.001.162-0</v>
          </cell>
          <cell r="B118">
            <v>74.95</v>
          </cell>
        </row>
        <row r="119">
          <cell r="A119" t="str">
            <v>01.001.163-0</v>
          </cell>
          <cell r="B119">
            <v>81.22</v>
          </cell>
        </row>
        <row r="120">
          <cell r="A120" t="str">
            <v>01.001.164-0</v>
          </cell>
          <cell r="B120">
            <v>81.22</v>
          </cell>
        </row>
        <row r="121">
          <cell r="A121" t="str">
            <v>01.001.165-0</v>
          </cell>
          <cell r="B121">
            <v>159.66999999999999</v>
          </cell>
        </row>
        <row r="122">
          <cell r="A122" t="str">
            <v>01.001.166-0</v>
          </cell>
          <cell r="B122">
            <v>133.28</v>
          </cell>
        </row>
        <row r="123">
          <cell r="A123" t="str">
            <v>01.001.167-0</v>
          </cell>
          <cell r="B123">
            <v>112.46</v>
          </cell>
        </row>
        <row r="124">
          <cell r="A124" t="str">
            <v>01.001.168-0</v>
          </cell>
          <cell r="B124">
            <v>122.18</v>
          </cell>
        </row>
        <row r="125">
          <cell r="A125" t="str">
            <v>01.001.169-0</v>
          </cell>
          <cell r="B125">
            <v>213.12</v>
          </cell>
        </row>
        <row r="126">
          <cell r="A126" t="str">
            <v>01.001.170-0</v>
          </cell>
          <cell r="B126">
            <v>106.21</v>
          </cell>
        </row>
        <row r="127">
          <cell r="A127" t="str">
            <v>01.001.171-0</v>
          </cell>
          <cell r="B127">
            <v>74.97</v>
          </cell>
        </row>
        <row r="128">
          <cell r="A128" t="str">
            <v>01.001.172-0</v>
          </cell>
          <cell r="B128">
            <v>69.41</v>
          </cell>
        </row>
        <row r="129">
          <cell r="A129" t="str">
            <v>01.001.173-0</v>
          </cell>
          <cell r="B129">
            <v>272.13</v>
          </cell>
        </row>
        <row r="130">
          <cell r="A130" t="str">
            <v>01.001.174-0</v>
          </cell>
          <cell r="B130">
            <v>66.44</v>
          </cell>
        </row>
        <row r="131">
          <cell r="A131" t="str">
            <v>01.001.175-0</v>
          </cell>
          <cell r="B131">
            <v>99.69</v>
          </cell>
        </row>
        <row r="132">
          <cell r="A132" t="str">
            <v>01.001.176-0</v>
          </cell>
          <cell r="B132">
            <v>99.69</v>
          </cell>
        </row>
        <row r="133">
          <cell r="A133" t="str">
            <v>01.001.177-0</v>
          </cell>
          <cell r="B133">
            <v>79.38</v>
          </cell>
        </row>
        <row r="134">
          <cell r="A134" t="str">
            <v>01.001.178-0</v>
          </cell>
          <cell r="B134">
            <v>86.4</v>
          </cell>
        </row>
        <row r="135">
          <cell r="A135" t="str">
            <v>01.001.179-0</v>
          </cell>
          <cell r="B135">
            <v>96.74</v>
          </cell>
        </row>
        <row r="136">
          <cell r="A136" t="str">
            <v>01.001.180-0</v>
          </cell>
          <cell r="B136">
            <v>99.69</v>
          </cell>
        </row>
        <row r="137">
          <cell r="A137" t="str">
            <v>01.001.181-0</v>
          </cell>
          <cell r="B137">
            <v>99.69</v>
          </cell>
        </row>
        <row r="138">
          <cell r="A138" t="str">
            <v>01.001.182-0</v>
          </cell>
          <cell r="B138">
            <v>112.46</v>
          </cell>
        </row>
        <row r="139">
          <cell r="A139" t="str">
            <v>01.001.183-0</v>
          </cell>
          <cell r="B139">
            <v>181.19</v>
          </cell>
        </row>
        <row r="140">
          <cell r="A140" t="str">
            <v>01.001.184-0</v>
          </cell>
          <cell r="B140">
            <v>79.760000000000005</v>
          </cell>
        </row>
        <row r="141">
          <cell r="A141" t="str">
            <v>01.001.185-0</v>
          </cell>
          <cell r="B141">
            <v>752.3</v>
          </cell>
        </row>
        <row r="142">
          <cell r="A142" t="str">
            <v>01.001.186-0</v>
          </cell>
          <cell r="B142">
            <v>166.16</v>
          </cell>
        </row>
        <row r="143">
          <cell r="A143" t="str">
            <v>01.001.187-0</v>
          </cell>
          <cell r="B143">
            <v>96.74</v>
          </cell>
        </row>
        <row r="144">
          <cell r="A144" t="str">
            <v>01.001.188-0</v>
          </cell>
          <cell r="B144">
            <v>66.44</v>
          </cell>
        </row>
        <row r="145">
          <cell r="A145" t="str">
            <v>01.001.189-0</v>
          </cell>
          <cell r="B145">
            <v>94.95</v>
          </cell>
        </row>
        <row r="146">
          <cell r="A146" t="str">
            <v>01.001.190-0</v>
          </cell>
          <cell r="B146">
            <v>147.69999999999999</v>
          </cell>
        </row>
        <row r="147">
          <cell r="A147" t="str">
            <v>01.001.191-0</v>
          </cell>
          <cell r="B147">
            <v>147.69999999999999</v>
          </cell>
        </row>
        <row r="148">
          <cell r="A148" t="str">
            <v>01.001.192-0</v>
          </cell>
          <cell r="B148">
            <v>147.69999999999999</v>
          </cell>
        </row>
        <row r="149">
          <cell r="A149" t="str">
            <v>01.001.193-0</v>
          </cell>
          <cell r="B149">
            <v>110.77</v>
          </cell>
        </row>
        <row r="150">
          <cell r="A150" t="str">
            <v>01.001.194-0</v>
          </cell>
          <cell r="B150">
            <v>99.16</v>
          </cell>
        </row>
        <row r="151">
          <cell r="A151" t="str">
            <v>01.001.195-0</v>
          </cell>
          <cell r="B151">
            <v>184.62</v>
          </cell>
        </row>
        <row r="152">
          <cell r="A152" t="str">
            <v>01.001.196-0</v>
          </cell>
          <cell r="B152">
            <v>73.849999999999994</v>
          </cell>
        </row>
        <row r="153">
          <cell r="A153" t="str">
            <v>01.001.197-0</v>
          </cell>
          <cell r="B153">
            <v>44.31</v>
          </cell>
        </row>
        <row r="154">
          <cell r="A154" t="str">
            <v>01.001.198-0</v>
          </cell>
          <cell r="B154">
            <v>173.98</v>
          </cell>
        </row>
        <row r="155">
          <cell r="A155" t="str">
            <v>01.001.199-0</v>
          </cell>
          <cell r="B155">
            <v>418.68</v>
          </cell>
        </row>
        <row r="156">
          <cell r="A156" t="str">
            <v>01.001.200-0</v>
          </cell>
          <cell r="B156">
            <v>62.24</v>
          </cell>
        </row>
        <row r="157">
          <cell r="A157" t="str">
            <v>01.001.201-0</v>
          </cell>
          <cell r="B157">
            <v>105.09</v>
          </cell>
        </row>
        <row r="158">
          <cell r="A158" t="str">
            <v>01.001.202-0</v>
          </cell>
          <cell r="B158">
            <v>752.3</v>
          </cell>
        </row>
        <row r="159">
          <cell r="A159" t="str">
            <v>01.001.203-0</v>
          </cell>
          <cell r="B159">
            <v>131.9</v>
          </cell>
        </row>
        <row r="160">
          <cell r="A160" t="str">
            <v>01.001.204-0</v>
          </cell>
          <cell r="B160">
            <v>65.84</v>
          </cell>
        </row>
        <row r="161">
          <cell r="A161" t="str">
            <v>01.001.205-0</v>
          </cell>
          <cell r="B161">
            <v>18.8</v>
          </cell>
        </row>
        <row r="162">
          <cell r="A162" t="str">
            <v>01.001.206-0</v>
          </cell>
          <cell r="B162">
            <v>22.57</v>
          </cell>
        </row>
        <row r="163">
          <cell r="A163" t="str">
            <v>01.001.208-0</v>
          </cell>
          <cell r="B163">
            <v>65.7</v>
          </cell>
        </row>
        <row r="164">
          <cell r="A164" t="str">
            <v>01.001.209-0</v>
          </cell>
          <cell r="B164">
            <v>65.7</v>
          </cell>
        </row>
        <row r="165">
          <cell r="A165" t="str">
            <v>01.001.210-0</v>
          </cell>
          <cell r="B165">
            <v>40.119999999999997</v>
          </cell>
        </row>
        <row r="166">
          <cell r="A166" t="str">
            <v>01.001.220-0</v>
          </cell>
          <cell r="B166">
            <v>1447.47</v>
          </cell>
        </row>
        <row r="167">
          <cell r="A167" t="str">
            <v>01.001.221-0</v>
          </cell>
          <cell r="B167">
            <v>74.95</v>
          </cell>
        </row>
        <row r="168">
          <cell r="A168" t="str">
            <v>01.001.222-0</v>
          </cell>
          <cell r="B168">
            <v>74.95</v>
          </cell>
        </row>
        <row r="169">
          <cell r="A169" t="str">
            <v>01.001.223-0</v>
          </cell>
          <cell r="B169">
            <v>173.98</v>
          </cell>
        </row>
        <row r="170">
          <cell r="A170" t="str">
            <v>01.001.224-0</v>
          </cell>
          <cell r="B170">
            <v>66.44</v>
          </cell>
        </row>
        <row r="171">
          <cell r="A171" t="str">
            <v>01.001.225-0</v>
          </cell>
          <cell r="B171">
            <v>173.98</v>
          </cell>
        </row>
        <row r="172">
          <cell r="A172" t="str">
            <v>01.001.226-0</v>
          </cell>
          <cell r="B172">
            <v>418.68</v>
          </cell>
        </row>
        <row r="173">
          <cell r="A173" t="str">
            <v>01.001.227-0</v>
          </cell>
          <cell r="B173">
            <v>280</v>
          </cell>
        </row>
        <row r="174">
          <cell r="A174" t="str">
            <v>01.001.228-0</v>
          </cell>
          <cell r="B174">
            <v>74.95</v>
          </cell>
        </row>
        <row r="175">
          <cell r="A175" t="str">
            <v>01.001.229-0</v>
          </cell>
          <cell r="B175">
            <v>407.48</v>
          </cell>
        </row>
        <row r="176">
          <cell r="A176" t="str">
            <v>01.001.230-0</v>
          </cell>
          <cell r="B176">
            <v>62.75</v>
          </cell>
        </row>
        <row r="177">
          <cell r="A177" t="str">
            <v>01.001.231-0</v>
          </cell>
          <cell r="B177">
            <v>62.75</v>
          </cell>
        </row>
        <row r="178">
          <cell r="A178" t="str">
            <v>01.001.232-0</v>
          </cell>
          <cell r="B178">
            <v>62.75</v>
          </cell>
        </row>
        <row r="179">
          <cell r="A179" t="str">
            <v>01.001.233-0</v>
          </cell>
          <cell r="B179">
            <v>62.75</v>
          </cell>
        </row>
        <row r="180">
          <cell r="A180" t="str">
            <v>01.001.234-0</v>
          </cell>
          <cell r="B180">
            <v>62.75</v>
          </cell>
        </row>
        <row r="181">
          <cell r="A181" t="str">
            <v>01.001.235-0</v>
          </cell>
          <cell r="B181">
            <v>62.75</v>
          </cell>
        </row>
        <row r="182">
          <cell r="A182" t="str">
            <v>01.001.236-0</v>
          </cell>
          <cell r="B182">
            <v>62.75</v>
          </cell>
        </row>
        <row r="183">
          <cell r="A183" t="str">
            <v>01.001.237-0</v>
          </cell>
          <cell r="B183">
            <v>62.75</v>
          </cell>
        </row>
        <row r="184">
          <cell r="A184" t="str">
            <v>01.001.238-0</v>
          </cell>
          <cell r="B184">
            <v>62.75</v>
          </cell>
        </row>
        <row r="185">
          <cell r="A185" t="str">
            <v>01.001.239-0</v>
          </cell>
          <cell r="B185">
            <v>62.75</v>
          </cell>
        </row>
        <row r="186">
          <cell r="A186" t="str">
            <v>01.001.240-0</v>
          </cell>
          <cell r="B186">
            <v>62.75</v>
          </cell>
        </row>
        <row r="187">
          <cell r="A187" t="str">
            <v>01.001.241-0</v>
          </cell>
          <cell r="B187">
            <v>62.75</v>
          </cell>
        </row>
        <row r="188">
          <cell r="A188" t="str">
            <v>01.001.242-0</v>
          </cell>
          <cell r="B188">
            <v>62.75</v>
          </cell>
        </row>
        <row r="189">
          <cell r="A189" t="str">
            <v>01.001.243-0</v>
          </cell>
          <cell r="B189">
            <v>62.75</v>
          </cell>
        </row>
        <row r="190">
          <cell r="A190" t="str">
            <v>01.001.244-0</v>
          </cell>
          <cell r="B190">
            <v>62.75</v>
          </cell>
        </row>
        <row r="191">
          <cell r="A191" t="str">
            <v>01.001.245-0</v>
          </cell>
          <cell r="B191">
            <v>62.75</v>
          </cell>
        </row>
        <row r="192">
          <cell r="A192" t="str">
            <v>01.001.246-0</v>
          </cell>
          <cell r="B192">
            <v>1312.1</v>
          </cell>
        </row>
        <row r="193">
          <cell r="A193" t="str">
            <v>01.001.247-0</v>
          </cell>
          <cell r="B193">
            <v>61.41</v>
          </cell>
        </row>
        <row r="194">
          <cell r="A194" t="str">
            <v>01.001.248-0</v>
          </cell>
          <cell r="B194">
            <v>63.77</v>
          </cell>
        </row>
        <row r="195">
          <cell r="A195" t="str">
            <v>01.001.249-0</v>
          </cell>
          <cell r="B195">
            <v>70.86</v>
          </cell>
        </row>
        <row r="196">
          <cell r="A196" t="str">
            <v>01.001.250-0</v>
          </cell>
          <cell r="B196">
            <v>37.479999999999997</v>
          </cell>
        </row>
        <row r="197">
          <cell r="A197" t="str">
            <v>01.001.251-0</v>
          </cell>
          <cell r="B197">
            <v>43.03</v>
          </cell>
        </row>
        <row r="198">
          <cell r="A198" t="str">
            <v>01.001.252-0</v>
          </cell>
          <cell r="B198">
            <v>62.48</v>
          </cell>
        </row>
        <row r="199">
          <cell r="A199" t="str">
            <v>01.001.253-0</v>
          </cell>
          <cell r="B199">
            <v>74.97</v>
          </cell>
        </row>
        <row r="200">
          <cell r="A200" t="str">
            <v>01.001.254-0</v>
          </cell>
          <cell r="B200">
            <v>89.97</v>
          </cell>
        </row>
        <row r="201">
          <cell r="A201" t="str">
            <v>01.001.255-0</v>
          </cell>
          <cell r="B201">
            <v>107.96</v>
          </cell>
        </row>
        <row r="202">
          <cell r="A202" t="str">
            <v>01.001.256-0</v>
          </cell>
          <cell r="B202">
            <v>186.75</v>
          </cell>
        </row>
        <row r="203">
          <cell r="A203" t="str">
            <v>01.001.257-0</v>
          </cell>
          <cell r="B203">
            <v>40.840000000000003</v>
          </cell>
        </row>
        <row r="204">
          <cell r="A204" t="str">
            <v>01.001.258-0</v>
          </cell>
          <cell r="B204">
            <v>122.55</v>
          </cell>
        </row>
        <row r="205">
          <cell r="A205" t="str">
            <v>01.001.259-0</v>
          </cell>
          <cell r="B205">
            <v>147.06</v>
          </cell>
        </row>
        <row r="206">
          <cell r="A206" t="str">
            <v>01.001.260-0</v>
          </cell>
          <cell r="B206">
            <v>176.47</v>
          </cell>
        </row>
        <row r="207">
          <cell r="A207" t="str">
            <v>01.001.261-0</v>
          </cell>
          <cell r="B207">
            <v>74.88</v>
          </cell>
        </row>
        <row r="208">
          <cell r="A208" t="str">
            <v>01.001.262-0</v>
          </cell>
          <cell r="B208">
            <v>56.41</v>
          </cell>
        </row>
        <row r="209">
          <cell r="A209" t="str">
            <v>01.001.263-0</v>
          </cell>
          <cell r="B209">
            <v>56.41</v>
          </cell>
        </row>
        <row r="210">
          <cell r="A210" t="str">
            <v>01.001.264-0</v>
          </cell>
          <cell r="B210">
            <v>22.36</v>
          </cell>
        </row>
        <row r="211">
          <cell r="A211" t="str">
            <v>01.001.265-0</v>
          </cell>
          <cell r="B211">
            <v>1570.56</v>
          </cell>
        </row>
        <row r="212">
          <cell r="A212" t="str">
            <v>01.001.266-0</v>
          </cell>
          <cell r="B212">
            <v>1963.2</v>
          </cell>
        </row>
        <row r="213">
          <cell r="A213" t="str">
            <v>01.001.267-0</v>
          </cell>
          <cell r="B213">
            <v>1963.2</v>
          </cell>
        </row>
        <row r="214">
          <cell r="A214" t="str">
            <v>01.001.268-0</v>
          </cell>
          <cell r="B214">
            <v>2944.81</v>
          </cell>
        </row>
        <row r="215">
          <cell r="A215" t="str">
            <v>01.001.269-0</v>
          </cell>
          <cell r="B215">
            <v>2432.1999999999998</v>
          </cell>
        </row>
        <row r="216">
          <cell r="A216" t="str">
            <v>01.001.270-0</v>
          </cell>
          <cell r="B216">
            <v>752.3</v>
          </cell>
        </row>
        <row r="217">
          <cell r="A217" t="str">
            <v>01.001.271-0</v>
          </cell>
          <cell r="B217">
            <v>752.3</v>
          </cell>
        </row>
        <row r="218">
          <cell r="A218" t="str">
            <v>01.001.272-0</v>
          </cell>
          <cell r="B218">
            <v>66.44</v>
          </cell>
        </row>
        <row r="219">
          <cell r="A219" t="str">
            <v>01.001.273-0</v>
          </cell>
          <cell r="B219">
            <v>66.44</v>
          </cell>
        </row>
        <row r="220">
          <cell r="A220" t="str">
            <v>01.001.274-0</v>
          </cell>
          <cell r="B220">
            <v>112.28</v>
          </cell>
        </row>
        <row r="221">
          <cell r="A221" t="str">
            <v>01.001.275-0</v>
          </cell>
          <cell r="B221">
            <v>752.3</v>
          </cell>
        </row>
        <row r="222">
          <cell r="A222" t="str">
            <v>01.001.276-0</v>
          </cell>
          <cell r="B222">
            <v>212.88</v>
          </cell>
        </row>
        <row r="223">
          <cell r="A223" t="str">
            <v>01.001.277-0</v>
          </cell>
          <cell r="B223">
            <v>138.83000000000001</v>
          </cell>
        </row>
        <row r="224">
          <cell r="A224" t="str">
            <v>01.001.278-0</v>
          </cell>
          <cell r="B224">
            <v>74.95</v>
          </cell>
        </row>
        <row r="225">
          <cell r="A225" t="str">
            <v>01.001.279-0</v>
          </cell>
          <cell r="B225">
            <v>752.3</v>
          </cell>
        </row>
        <row r="226">
          <cell r="A226" t="str">
            <v>01.001.280-0</v>
          </cell>
          <cell r="B226">
            <v>752.3</v>
          </cell>
        </row>
        <row r="227">
          <cell r="A227" t="str">
            <v>01.001.281-0</v>
          </cell>
          <cell r="B227">
            <v>752.3</v>
          </cell>
        </row>
        <row r="228">
          <cell r="A228" t="str">
            <v>01.001.290-0</v>
          </cell>
          <cell r="B228">
            <v>109.72</v>
          </cell>
        </row>
        <row r="229">
          <cell r="A229" t="str">
            <v>01.001.298-0</v>
          </cell>
          <cell r="B229">
            <v>752.3</v>
          </cell>
        </row>
        <row r="230">
          <cell r="A230" t="str">
            <v>01.001.300-0</v>
          </cell>
          <cell r="B230">
            <v>132.43</v>
          </cell>
        </row>
        <row r="231">
          <cell r="A231" t="str">
            <v>01.001.301-0</v>
          </cell>
          <cell r="B231">
            <v>132.43</v>
          </cell>
        </row>
        <row r="232">
          <cell r="A232" t="str">
            <v>01.001.302-0</v>
          </cell>
          <cell r="B232">
            <v>46.24</v>
          </cell>
        </row>
        <row r="233">
          <cell r="A233" t="str">
            <v>01.001.303-0</v>
          </cell>
          <cell r="B233">
            <v>46.24</v>
          </cell>
        </row>
        <row r="234">
          <cell r="A234" t="str">
            <v>01.001.304-0</v>
          </cell>
          <cell r="B234">
            <v>287.57</v>
          </cell>
        </row>
        <row r="235">
          <cell r="A235" t="str">
            <v>01.001.305-0</v>
          </cell>
          <cell r="B235">
            <v>302.7</v>
          </cell>
        </row>
        <row r="236">
          <cell r="A236" t="str">
            <v>01.001.306-0</v>
          </cell>
          <cell r="B236">
            <v>317.83</v>
          </cell>
        </row>
        <row r="237">
          <cell r="A237" t="str">
            <v>01.001.307-0</v>
          </cell>
          <cell r="B237">
            <v>378.38</v>
          </cell>
        </row>
        <row r="238">
          <cell r="A238" t="str">
            <v>01.001.330-0</v>
          </cell>
          <cell r="B238">
            <v>40.54</v>
          </cell>
        </row>
        <row r="239">
          <cell r="A239" t="str">
            <v>01.001.331-0</v>
          </cell>
          <cell r="B239">
            <v>40.54</v>
          </cell>
        </row>
        <row r="240">
          <cell r="A240" t="str">
            <v>01.001.332-0</v>
          </cell>
          <cell r="B240">
            <v>40.54</v>
          </cell>
        </row>
        <row r="241">
          <cell r="A241" t="str">
            <v>01.001.333-0</v>
          </cell>
          <cell r="B241">
            <v>47.21</v>
          </cell>
        </row>
        <row r="242">
          <cell r="A242" t="str">
            <v>01.001.334-0</v>
          </cell>
          <cell r="B242">
            <v>219.96</v>
          </cell>
        </row>
        <row r="243">
          <cell r="A243" t="str">
            <v>01.001.335-0</v>
          </cell>
          <cell r="B243">
            <v>85.54</v>
          </cell>
        </row>
        <row r="244">
          <cell r="A244" t="str">
            <v>01.001.336-0</v>
          </cell>
          <cell r="B244">
            <v>264.95999999999998</v>
          </cell>
        </row>
        <row r="245">
          <cell r="A245" t="str">
            <v>01.001.337-0</v>
          </cell>
          <cell r="B245">
            <v>62.76</v>
          </cell>
        </row>
        <row r="246">
          <cell r="A246" t="str">
            <v>01.001.338-0</v>
          </cell>
          <cell r="B246">
            <v>21.66</v>
          </cell>
        </row>
        <row r="247">
          <cell r="A247" t="str">
            <v>01.001.339-0</v>
          </cell>
          <cell r="B247">
            <v>8.33</v>
          </cell>
        </row>
        <row r="248">
          <cell r="A248" t="str">
            <v>01.001.340-0</v>
          </cell>
          <cell r="B248">
            <v>75.540000000000006</v>
          </cell>
        </row>
        <row r="249">
          <cell r="A249" t="str">
            <v>01.001.342-0</v>
          </cell>
          <cell r="B249">
            <v>21.66</v>
          </cell>
        </row>
        <row r="250">
          <cell r="A250" t="str">
            <v>01.001.343-0</v>
          </cell>
          <cell r="B250">
            <v>8.33</v>
          </cell>
        </row>
        <row r="251">
          <cell r="A251" t="str">
            <v>01.001.344-0</v>
          </cell>
          <cell r="B251">
            <v>102.76</v>
          </cell>
        </row>
        <row r="252">
          <cell r="A252" t="str">
            <v>01.001.345-0</v>
          </cell>
          <cell r="B252">
            <v>21.66</v>
          </cell>
        </row>
        <row r="253">
          <cell r="A253" t="str">
            <v>01.001.346-0</v>
          </cell>
          <cell r="B253">
            <v>277.73</v>
          </cell>
        </row>
        <row r="254">
          <cell r="A254" t="str">
            <v>01.001.999-0</v>
          </cell>
          <cell r="B254">
            <v>3536</v>
          </cell>
        </row>
        <row r="255">
          <cell r="A255" t="str">
            <v>01.002.001-0</v>
          </cell>
          <cell r="B255">
            <v>48.2</v>
          </cell>
        </row>
        <row r="256">
          <cell r="A256" t="str">
            <v>01.002.002-0</v>
          </cell>
          <cell r="B256">
            <v>63.4</v>
          </cell>
        </row>
        <row r="257">
          <cell r="A257" t="str">
            <v>01.002.003-0</v>
          </cell>
          <cell r="B257">
            <v>52.13</v>
          </cell>
        </row>
        <row r="258">
          <cell r="A258" t="str">
            <v>01.002.004-0</v>
          </cell>
          <cell r="B258">
            <v>70.38</v>
          </cell>
        </row>
        <row r="259">
          <cell r="A259" t="str">
            <v>01.002.005-0</v>
          </cell>
          <cell r="B259">
            <v>56.29</v>
          </cell>
        </row>
        <row r="260">
          <cell r="A260" t="str">
            <v>01.002.006-0</v>
          </cell>
          <cell r="B260">
            <v>78.19</v>
          </cell>
        </row>
        <row r="261">
          <cell r="A261" t="str">
            <v>01.002.007-0</v>
          </cell>
          <cell r="B261">
            <v>65.150000000000006</v>
          </cell>
        </row>
        <row r="262">
          <cell r="A262" t="str">
            <v>01.002.008-0</v>
          </cell>
          <cell r="B262">
            <v>91.22</v>
          </cell>
        </row>
        <row r="263">
          <cell r="A263" t="str">
            <v>01.002.009-0</v>
          </cell>
          <cell r="B263">
            <v>64.94</v>
          </cell>
        </row>
        <row r="264">
          <cell r="A264" t="str">
            <v>01.002.010-0</v>
          </cell>
          <cell r="B264">
            <v>70.58</v>
          </cell>
        </row>
        <row r="265">
          <cell r="A265" t="str">
            <v>01.002.011-0</v>
          </cell>
          <cell r="B265">
            <v>76.22</v>
          </cell>
        </row>
        <row r="266">
          <cell r="A266" t="str">
            <v>01.002.012-0</v>
          </cell>
          <cell r="B266">
            <v>92</v>
          </cell>
        </row>
        <row r="267">
          <cell r="A267" t="str">
            <v>01.002.013-0</v>
          </cell>
          <cell r="B267">
            <v>96.88</v>
          </cell>
        </row>
        <row r="268">
          <cell r="A268" t="str">
            <v>01.002.014-0</v>
          </cell>
          <cell r="B268">
            <v>107.64</v>
          </cell>
        </row>
        <row r="269">
          <cell r="A269" t="str">
            <v>01.002.015-0</v>
          </cell>
          <cell r="B269">
            <v>115.72</v>
          </cell>
        </row>
        <row r="270">
          <cell r="A270" t="str">
            <v>01.002.016-0</v>
          </cell>
          <cell r="B270">
            <v>161.47999999999999</v>
          </cell>
        </row>
        <row r="271">
          <cell r="A271" t="str">
            <v>01.002.021-0</v>
          </cell>
          <cell r="B271">
            <v>37.07</v>
          </cell>
        </row>
        <row r="272">
          <cell r="A272" t="str">
            <v>01.002.022-0</v>
          </cell>
          <cell r="B272">
            <v>52.13</v>
          </cell>
        </row>
        <row r="273">
          <cell r="A273" t="str">
            <v>01.002.023-0</v>
          </cell>
          <cell r="B273">
            <v>40.1</v>
          </cell>
        </row>
        <row r="274">
          <cell r="A274" t="str">
            <v>01.002.024-0</v>
          </cell>
          <cell r="B274">
            <v>57.87</v>
          </cell>
        </row>
        <row r="275">
          <cell r="A275" t="str">
            <v>01.002.025-0</v>
          </cell>
          <cell r="B275">
            <v>43.3</v>
          </cell>
        </row>
        <row r="276">
          <cell r="A276" t="str">
            <v>01.002.026-0</v>
          </cell>
          <cell r="B276">
            <v>59.58</v>
          </cell>
        </row>
        <row r="277">
          <cell r="A277" t="str">
            <v>01.002.027-0</v>
          </cell>
          <cell r="B277">
            <v>50.12</v>
          </cell>
        </row>
        <row r="278">
          <cell r="A278" t="str">
            <v>01.002.028-0</v>
          </cell>
          <cell r="B278">
            <v>70.17</v>
          </cell>
        </row>
        <row r="279">
          <cell r="A279" t="str">
            <v>01.002.039-0</v>
          </cell>
          <cell r="B279">
            <v>60.15</v>
          </cell>
        </row>
        <row r="280">
          <cell r="A280" t="str">
            <v>01.002.041-0</v>
          </cell>
          <cell r="B280">
            <v>68.16</v>
          </cell>
        </row>
        <row r="281">
          <cell r="A281" t="str">
            <v>01.002.042-0</v>
          </cell>
          <cell r="B281">
            <v>80.19</v>
          </cell>
        </row>
        <row r="282">
          <cell r="A282" t="str">
            <v>01.002.043-0</v>
          </cell>
          <cell r="B282">
            <v>100.24</v>
          </cell>
        </row>
        <row r="283">
          <cell r="A283" t="str">
            <v>01.002.060-0</v>
          </cell>
          <cell r="B283">
            <v>49.94</v>
          </cell>
        </row>
        <row r="284">
          <cell r="A284" t="str">
            <v>01.002.061-0</v>
          </cell>
          <cell r="B284">
            <v>54.3</v>
          </cell>
        </row>
        <row r="285">
          <cell r="A285" t="str">
            <v>01.002.062-0</v>
          </cell>
          <cell r="B285">
            <v>58.64</v>
          </cell>
        </row>
        <row r="286">
          <cell r="A286" t="str">
            <v>01.002.063-0</v>
          </cell>
          <cell r="B286">
            <v>70.77</v>
          </cell>
        </row>
        <row r="287">
          <cell r="A287" t="str">
            <v>01.002.064-0</v>
          </cell>
          <cell r="B287">
            <v>86.33</v>
          </cell>
        </row>
        <row r="288">
          <cell r="A288" t="str">
            <v>01.002.065-0</v>
          </cell>
          <cell r="B288">
            <v>95.54</v>
          </cell>
        </row>
        <row r="289">
          <cell r="A289" t="str">
            <v>01.002.066-0</v>
          </cell>
          <cell r="B289">
            <v>116.78</v>
          </cell>
        </row>
        <row r="290">
          <cell r="A290" t="str">
            <v>01.002.067-0</v>
          </cell>
          <cell r="B290">
            <v>134.47</v>
          </cell>
        </row>
        <row r="291">
          <cell r="A291" t="str">
            <v>01.002.075-0</v>
          </cell>
          <cell r="B291">
            <v>74.319999999999993</v>
          </cell>
        </row>
        <row r="292">
          <cell r="A292" t="str">
            <v>01.002.076-0</v>
          </cell>
          <cell r="B292">
            <v>82.8</v>
          </cell>
        </row>
        <row r="293">
          <cell r="A293" t="str">
            <v>01.002.077-0</v>
          </cell>
          <cell r="B293">
            <v>89.01</v>
          </cell>
        </row>
        <row r="294">
          <cell r="A294" t="str">
            <v>01.002.078-0</v>
          </cell>
          <cell r="B294">
            <v>124.21</v>
          </cell>
        </row>
        <row r="295">
          <cell r="A295" t="str">
            <v>01.002.500-0</v>
          </cell>
          <cell r="B295">
            <v>270.63</v>
          </cell>
        </row>
        <row r="296">
          <cell r="A296" t="str">
            <v>01.002.999-0</v>
          </cell>
          <cell r="B296">
            <v>2642</v>
          </cell>
        </row>
        <row r="297">
          <cell r="A297" t="str">
            <v>01.003.001-0</v>
          </cell>
          <cell r="B297">
            <v>50.27</v>
          </cell>
        </row>
        <row r="298">
          <cell r="A298" t="str">
            <v>01.003.002-0</v>
          </cell>
          <cell r="B298">
            <v>58.19</v>
          </cell>
        </row>
        <row r="299">
          <cell r="A299" t="str">
            <v>01.003.003-0</v>
          </cell>
          <cell r="B299">
            <v>79.040000000000006</v>
          </cell>
        </row>
        <row r="300">
          <cell r="A300" t="str">
            <v>01.003.004-0</v>
          </cell>
          <cell r="B300">
            <v>127.29</v>
          </cell>
        </row>
        <row r="301">
          <cell r="A301" t="str">
            <v>01.003.021-0</v>
          </cell>
          <cell r="B301">
            <v>38.659999999999997</v>
          </cell>
        </row>
        <row r="302">
          <cell r="A302" t="str">
            <v>01.003.022-0</v>
          </cell>
          <cell r="B302">
            <v>44.77</v>
          </cell>
        </row>
        <row r="303">
          <cell r="A303" t="str">
            <v>01.003.023-0</v>
          </cell>
          <cell r="B303">
            <v>60.8</v>
          </cell>
        </row>
        <row r="304">
          <cell r="A304" t="str">
            <v>01.003.024-0</v>
          </cell>
          <cell r="B304">
            <v>97.92</v>
          </cell>
        </row>
        <row r="305">
          <cell r="A305" t="str">
            <v>01.003.025-0</v>
          </cell>
          <cell r="B305">
            <v>68.87</v>
          </cell>
        </row>
        <row r="306">
          <cell r="A306" t="str">
            <v>01.003.026-0</v>
          </cell>
          <cell r="B306">
            <v>141.12</v>
          </cell>
        </row>
        <row r="307">
          <cell r="A307" t="str">
            <v>01.003.027-0</v>
          </cell>
          <cell r="B307">
            <v>20.95</v>
          </cell>
        </row>
        <row r="308">
          <cell r="A308" t="str">
            <v>01.003.028-0</v>
          </cell>
          <cell r="B308">
            <v>93.43</v>
          </cell>
        </row>
        <row r="309">
          <cell r="A309" t="str">
            <v>01.003.500-0</v>
          </cell>
          <cell r="B309">
            <v>349.05</v>
          </cell>
        </row>
        <row r="310">
          <cell r="A310" t="str">
            <v>01.003.999-0</v>
          </cell>
          <cell r="B310">
            <v>2945</v>
          </cell>
        </row>
        <row r="311">
          <cell r="A311" t="str">
            <v>01.004.001-0</v>
          </cell>
          <cell r="B311">
            <v>154.97</v>
          </cell>
        </row>
        <row r="312">
          <cell r="A312" t="str">
            <v>01.004.002-0</v>
          </cell>
          <cell r="B312">
            <v>168.75</v>
          </cell>
        </row>
        <row r="313">
          <cell r="A313" t="str">
            <v>01.004.003-0</v>
          </cell>
          <cell r="B313">
            <v>197.42</v>
          </cell>
        </row>
        <row r="314">
          <cell r="A314" t="str">
            <v>01.004.004-0</v>
          </cell>
          <cell r="B314">
            <v>213.44</v>
          </cell>
        </row>
        <row r="315">
          <cell r="A315" t="str">
            <v>01.004.005-0</v>
          </cell>
          <cell r="B315">
            <v>249.1</v>
          </cell>
        </row>
        <row r="316">
          <cell r="A316" t="str">
            <v>01.004.006-0</v>
          </cell>
          <cell r="B316">
            <v>245.44</v>
          </cell>
        </row>
        <row r="317">
          <cell r="A317" t="str">
            <v>01.004.007-0</v>
          </cell>
          <cell r="B317">
            <v>267.38</v>
          </cell>
        </row>
        <row r="318">
          <cell r="A318" t="str">
            <v>01.004.008-0</v>
          </cell>
          <cell r="B318">
            <v>326</v>
          </cell>
        </row>
        <row r="319">
          <cell r="A319" t="str">
            <v>01.004.009-0</v>
          </cell>
          <cell r="B319">
            <v>353.36</v>
          </cell>
        </row>
        <row r="320">
          <cell r="A320" t="str">
            <v>01.004.010-0</v>
          </cell>
          <cell r="B320">
            <v>459.36</v>
          </cell>
        </row>
        <row r="321">
          <cell r="A321" t="str">
            <v>01.004.021-0</v>
          </cell>
          <cell r="B321">
            <v>118.25</v>
          </cell>
        </row>
        <row r="322">
          <cell r="A322" t="str">
            <v>01.004.022-0</v>
          </cell>
          <cell r="B322">
            <v>127.91</v>
          </cell>
        </row>
        <row r="323">
          <cell r="A323" t="str">
            <v>01.004.023-0</v>
          </cell>
          <cell r="B323">
            <v>150.06</v>
          </cell>
        </row>
        <row r="324">
          <cell r="A324" t="str">
            <v>01.004.024-0</v>
          </cell>
          <cell r="B324">
            <v>160.84</v>
          </cell>
        </row>
        <row r="325">
          <cell r="A325" t="str">
            <v>01.004.025-0</v>
          </cell>
          <cell r="B325">
            <v>187.65</v>
          </cell>
        </row>
        <row r="326">
          <cell r="A326" t="str">
            <v>01.004.026-0</v>
          </cell>
          <cell r="B326">
            <v>192.42</v>
          </cell>
        </row>
        <row r="327">
          <cell r="A327" t="str">
            <v>01.004.027-0</v>
          </cell>
          <cell r="B327">
            <v>209.78</v>
          </cell>
        </row>
        <row r="328">
          <cell r="A328" t="str">
            <v>01.004.028-0</v>
          </cell>
          <cell r="B328">
            <v>243.63</v>
          </cell>
        </row>
        <row r="329">
          <cell r="A329" t="str">
            <v>01.004.029-0</v>
          </cell>
          <cell r="B329">
            <v>266.31</v>
          </cell>
        </row>
        <row r="330">
          <cell r="A330" t="str">
            <v>01.004.030-0</v>
          </cell>
          <cell r="B330">
            <v>347.73</v>
          </cell>
        </row>
        <row r="331">
          <cell r="A331" t="str">
            <v>01.004.999-0</v>
          </cell>
          <cell r="B331">
            <v>3007</v>
          </cell>
        </row>
        <row r="332">
          <cell r="A332" t="str">
            <v>01.005.001-0</v>
          </cell>
          <cell r="B332">
            <v>4.01</v>
          </cell>
        </row>
        <row r="333">
          <cell r="A333" t="str">
            <v>01.005.003-0</v>
          </cell>
          <cell r="B333">
            <v>4.29</v>
          </cell>
        </row>
        <row r="334">
          <cell r="A334" t="str">
            <v>01.005.004-0</v>
          </cell>
          <cell r="B334">
            <v>6.69</v>
          </cell>
        </row>
        <row r="335">
          <cell r="A335" t="str">
            <v>01.005.005-0</v>
          </cell>
          <cell r="B335">
            <v>0.4</v>
          </cell>
        </row>
        <row r="336">
          <cell r="A336" t="str">
            <v>01.005.006-0</v>
          </cell>
          <cell r="B336">
            <v>0.11</v>
          </cell>
        </row>
        <row r="337">
          <cell r="A337" t="str">
            <v>01.005.007-0</v>
          </cell>
          <cell r="B337">
            <v>0.8</v>
          </cell>
        </row>
        <row r="338">
          <cell r="A338" t="str">
            <v>01.005.008-0</v>
          </cell>
          <cell r="B338">
            <v>83.06</v>
          </cell>
        </row>
        <row r="339">
          <cell r="A339" t="str">
            <v>01.005.009-0</v>
          </cell>
          <cell r="B339">
            <v>0.96</v>
          </cell>
        </row>
        <row r="340">
          <cell r="A340" t="str">
            <v>01.005.010-0</v>
          </cell>
          <cell r="B340">
            <v>17.079999999999998</v>
          </cell>
        </row>
        <row r="341">
          <cell r="A341" t="str">
            <v>01.005.011-0</v>
          </cell>
          <cell r="B341">
            <v>24.78</v>
          </cell>
        </row>
        <row r="342">
          <cell r="A342" t="str">
            <v>01.005.012-0</v>
          </cell>
          <cell r="B342">
            <v>33.49</v>
          </cell>
        </row>
        <row r="343">
          <cell r="A343" t="str">
            <v>01.005.999-0</v>
          </cell>
          <cell r="B343">
            <v>3706</v>
          </cell>
        </row>
        <row r="344">
          <cell r="A344" t="str">
            <v>01.006.001-0</v>
          </cell>
          <cell r="B344">
            <v>24.84</v>
          </cell>
        </row>
        <row r="345">
          <cell r="A345" t="str">
            <v>01.006.002-0</v>
          </cell>
          <cell r="B345">
            <v>44.44</v>
          </cell>
        </row>
        <row r="346">
          <cell r="A346" t="str">
            <v>01.006.003-0</v>
          </cell>
          <cell r="B346">
            <v>74.41</v>
          </cell>
        </row>
        <row r="347">
          <cell r="A347" t="str">
            <v>01.006.004-0</v>
          </cell>
          <cell r="B347">
            <v>0.23</v>
          </cell>
        </row>
        <row r="348">
          <cell r="A348" t="str">
            <v>01.006.999-0</v>
          </cell>
          <cell r="B348">
            <v>3222</v>
          </cell>
        </row>
        <row r="349">
          <cell r="A349" t="str">
            <v>01.007.010-0</v>
          </cell>
          <cell r="B349">
            <v>2185.81</v>
          </cell>
        </row>
        <row r="350">
          <cell r="A350" t="str">
            <v>01.007.020-0</v>
          </cell>
          <cell r="B350">
            <v>95.07</v>
          </cell>
        </row>
        <row r="351">
          <cell r="A351" t="str">
            <v>01.007.025-0</v>
          </cell>
          <cell r="B351">
            <v>176.28</v>
          </cell>
        </row>
        <row r="352">
          <cell r="A352" t="str">
            <v>01.007.030-0</v>
          </cell>
          <cell r="B352">
            <v>0.03</v>
          </cell>
        </row>
        <row r="353">
          <cell r="A353" t="str">
            <v>01.007.500-0</v>
          </cell>
          <cell r="B353">
            <v>226.25</v>
          </cell>
        </row>
        <row r="354">
          <cell r="A354" t="str">
            <v>01.007.505-0</v>
          </cell>
          <cell r="B354">
            <v>142.59</v>
          </cell>
        </row>
        <row r="355">
          <cell r="A355" t="str">
            <v>01.007.506-0</v>
          </cell>
          <cell r="B355">
            <v>71.290000000000006</v>
          </cell>
        </row>
        <row r="356">
          <cell r="A356" t="str">
            <v>01.007.999-0</v>
          </cell>
          <cell r="B356">
            <v>2441</v>
          </cell>
        </row>
        <row r="357">
          <cell r="A357" t="str">
            <v>01.008.050-0</v>
          </cell>
          <cell r="B357">
            <v>2909.46</v>
          </cell>
        </row>
        <row r="358">
          <cell r="A358" t="str">
            <v>01.008.100-0</v>
          </cell>
          <cell r="B358">
            <v>2996.05</v>
          </cell>
        </row>
        <row r="359">
          <cell r="A359" t="str">
            <v>01.008.200-0</v>
          </cell>
          <cell r="B359">
            <v>3169.25</v>
          </cell>
        </row>
        <row r="360">
          <cell r="A360" t="str">
            <v>01.008.999-0</v>
          </cell>
          <cell r="B360">
            <v>2687</v>
          </cell>
        </row>
        <row r="361">
          <cell r="A361" t="str">
            <v>01.009.050-0</v>
          </cell>
          <cell r="B361">
            <v>4584.51</v>
          </cell>
        </row>
        <row r="362">
          <cell r="A362" t="str">
            <v>01.009.100-0</v>
          </cell>
          <cell r="B362">
            <v>4671.1000000000004</v>
          </cell>
        </row>
        <row r="363">
          <cell r="A363" t="str">
            <v>01.009.200-0</v>
          </cell>
          <cell r="B363">
            <v>4844.3</v>
          </cell>
        </row>
        <row r="364">
          <cell r="A364" t="str">
            <v>01.009.999-0</v>
          </cell>
          <cell r="B364">
            <v>2854</v>
          </cell>
        </row>
        <row r="365">
          <cell r="A365" t="str">
            <v>01.016.001-0</v>
          </cell>
          <cell r="B365">
            <v>6688.71</v>
          </cell>
        </row>
        <row r="366">
          <cell r="A366" t="str">
            <v>01.016.002-0</v>
          </cell>
          <cell r="B366">
            <v>5117.05</v>
          </cell>
        </row>
        <row r="367">
          <cell r="A367" t="str">
            <v>01.016.003-0</v>
          </cell>
          <cell r="B367">
            <v>4349.49</v>
          </cell>
        </row>
        <row r="368">
          <cell r="A368" t="str">
            <v>01.016.004-0</v>
          </cell>
          <cell r="B368">
            <v>4020.54</v>
          </cell>
        </row>
        <row r="369">
          <cell r="A369" t="str">
            <v>01.016.005-0</v>
          </cell>
          <cell r="B369">
            <v>3070.23</v>
          </cell>
        </row>
        <row r="370">
          <cell r="A370" t="str">
            <v>01.016.006-0</v>
          </cell>
          <cell r="B370">
            <v>2613.35</v>
          </cell>
        </row>
        <row r="371">
          <cell r="A371" t="str">
            <v>01.016.007-0</v>
          </cell>
          <cell r="B371">
            <v>4678.4399999999996</v>
          </cell>
        </row>
        <row r="372">
          <cell r="A372" t="str">
            <v>01.016.008-0</v>
          </cell>
          <cell r="B372">
            <v>3581.93</v>
          </cell>
        </row>
        <row r="373">
          <cell r="A373" t="str">
            <v>01.016.009-0</v>
          </cell>
          <cell r="B373">
            <v>3051.95</v>
          </cell>
        </row>
        <row r="374">
          <cell r="A374" t="str">
            <v>01.016.010-0</v>
          </cell>
          <cell r="B374">
            <v>2814.37</v>
          </cell>
        </row>
        <row r="375">
          <cell r="A375" t="str">
            <v>01.016.011-0</v>
          </cell>
          <cell r="B375">
            <v>2156.4699999999998</v>
          </cell>
        </row>
        <row r="376">
          <cell r="A376" t="str">
            <v>01.016.012-0</v>
          </cell>
          <cell r="B376">
            <v>1827.51</v>
          </cell>
        </row>
        <row r="377">
          <cell r="A377" t="str">
            <v>01.016.020-0</v>
          </cell>
          <cell r="B377">
            <v>166.64</v>
          </cell>
        </row>
        <row r="378">
          <cell r="A378" t="str">
            <v>01.016.021-0</v>
          </cell>
          <cell r="B378">
            <v>89.33</v>
          </cell>
        </row>
        <row r="379">
          <cell r="A379" t="str">
            <v>01.016.030-0</v>
          </cell>
          <cell r="B379">
            <v>969.54</v>
          </cell>
        </row>
        <row r="380">
          <cell r="A380" t="str">
            <v>01.016.031-0</v>
          </cell>
          <cell r="B380">
            <v>582.54</v>
          </cell>
        </row>
        <row r="381">
          <cell r="A381" t="str">
            <v>01.016.032-0</v>
          </cell>
          <cell r="B381">
            <v>680.31</v>
          </cell>
        </row>
        <row r="382">
          <cell r="A382" t="str">
            <v>01.016.033-0</v>
          </cell>
          <cell r="B382">
            <v>407.37</v>
          </cell>
        </row>
        <row r="383">
          <cell r="A383" t="str">
            <v>01.016.034-0</v>
          </cell>
          <cell r="B383">
            <v>775.63</v>
          </cell>
        </row>
        <row r="384">
          <cell r="A384" t="str">
            <v>01.016.035-0</v>
          </cell>
          <cell r="B384">
            <v>466.03</v>
          </cell>
        </row>
        <row r="385">
          <cell r="A385" t="str">
            <v>01.016.036-0</v>
          </cell>
          <cell r="B385">
            <v>544.24</v>
          </cell>
        </row>
        <row r="386">
          <cell r="A386" t="str">
            <v>01.016.037-0</v>
          </cell>
          <cell r="B386">
            <v>325.89</v>
          </cell>
        </row>
        <row r="387">
          <cell r="A387" t="str">
            <v>01.016.050-0</v>
          </cell>
          <cell r="B387">
            <v>630.5</v>
          </cell>
        </row>
        <row r="388">
          <cell r="A388" t="str">
            <v>01.016.051-0</v>
          </cell>
          <cell r="B388">
            <v>441.35</v>
          </cell>
        </row>
        <row r="389">
          <cell r="A389" t="str">
            <v>01.016.052-0</v>
          </cell>
          <cell r="B389">
            <v>315.25</v>
          </cell>
        </row>
        <row r="390">
          <cell r="A390" t="str">
            <v>01.016.060-0</v>
          </cell>
          <cell r="B390">
            <v>1.17</v>
          </cell>
        </row>
        <row r="391">
          <cell r="A391" t="str">
            <v>01.016.061-0</v>
          </cell>
          <cell r="B391">
            <v>0.81</v>
          </cell>
        </row>
        <row r="392">
          <cell r="A392" t="str">
            <v>01.016.062-0</v>
          </cell>
          <cell r="B392">
            <v>1.01</v>
          </cell>
        </row>
        <row r="393">
          <cell r="A393" t="str">
            <v>01.016.063-0</v>
          </cell>
          <cell r="B393">
            <v>0.61</v>
          </cell>
        </row>
        <row r="394">
          <cell r="A394" t="str">
            <v>01.016.064-0</v>
          </cell>
          <cell r="B394">
            <v>1.3</v>
          </cell>
        </row>
        <row r="395">
          <cell r="A395" t="str">
            <v>01.016.067-0</v>
          </cell>
          <cell r="B395">
            <v>2.0499999999999998</v>
          </cell>
        </row>
        <row r="396">
          <cell r="A396" t="str">
            <v>01.016.070-0</v>
          </cell>
          <cell r="B396">
            <v>2.61</v>
          </cell>
        </row>
        <row r="397">
          <cell r="A397" t="str">
            <v>01.016.100-0</v>
          </cell>
          <cell r="B397">
            <v>0.6</v>
          </cell>
        </row>
        <row r="398">
          <cell r="A398" t="str">
            <v>01.016.105-0</v>
          </cell>
          <cell r="B398">
            <v>231.93</v>
          </cell>
        </row>
        <row r="399">
          <cell r="A399" t="str">
            <v>01.016.110-0</v>
          </cell>
          <cell r="B399">
            <v>217.71</v>
          </cell>
        </row>
        <row r="400">
          <cell r="A400" t="str">
            <v>01.016.115-0</v>
          </cell>
          <cell r="B400">
            <v>180.54</v>
          </cell>
        </row>
        <row r="401">
          <cell r="A401" t="str">
            <v>01.016.120-0</v>
          </cell>
          <cell r="B401">
            <v>137.88</v>
          </cell>
        </row>
        <row r="402">
          <cell r="A402" t="str">
            <v>01.016.125-0</v>
          </cell>
          <cell r="B402">
            <v>146.88999999999999</v>
          </cell>
        </row>
        <row r="403">
          <cell r="A403" t="str">
            <v>01.016.150-0</v>
          </cell>
          <cell r="B403">
            <v>3.79</v>
          </cell>
        </row>
        <row r="404">
          <cell r="A404" t="str">
            <v>01.016.152-0</v>
          </cell>
          <cell r="B404">
            <v>5.12</v>
          </cell>
        </row>
        <row r="405">
          <cell r="A405" t="str">
            <v>01.016.155-0</v>
          </cell>
          <cell r="B405">
            <v>31.03</v>
          </cell>
        </row>
        <row r="406">
          <cell r="A406" t="str">
            <v>01.016.160-0</v>
          </cell>
          <cell r="B406">
            <v>6.41</v>
          </cell>
        </row>
        <row r="407">
          <cell r="A407" t="str">
            <v>01.016.165-0</v>
          </cell>
          <cell r="B407">
            <v>8.66</v>
          </cell>
        </row>
        <row r="408">
          <cell r="A408" t="str">
            <v>01.016.200-0</v>
          </cell>
          <cell r="B408">
            <v>3115.91</v>
          </cell>
        </row>
        <row r="409">
          <cell r="A409" t="str">
            <v>01.016.203-0</v>
          </cell>
          <cell r="B409">
            <v>2492.73</v>
          </cell>
        </row>
        <row r="410">
          <cell r="A410" t="str">
            <v>01.016.206-0</v>
          </cell>
          <cell r="B410">
            <v>2492.73</v>
          </cell>
        </row>
        <row r="411">
          <cell r="A411" t="str">
            <v>01.016.209-0</v>
          </cell>
          <cell r="B411">
            <v>1869.18</v>
          </cell>
        </row>
        <row r="412">
          <cell r="A412" t="str">
            <v>01.016.220-0</v>
          </cell>
          <cell r="B412">
            <v>3746.41</v>
          </cell>
        </row>
        <row r="413">
          <cell r="A413" t="str">
            <v>01.016.223-0</v>
          </cell>
          <cell r="B413">
            <v>3115.91</v>
          </cell>
        </row>
        <row r="414">
          <cell r="A414" t="str">
            <v>01.016.226-0</v>
          </cell>
          <cell r="B414">
            <v>3115.91</v>
          </cell>
        </row>
        <row r="415">
          <cell r="A415" t="str">
            <v>01.016.229-0</v>
          </cell>
          <cell r="B415">
            <v>2492.73</v>
          </cell>
        </row>
        <row r="416">
          <cell r="A416" t="str">
            <v>01.016.240-0</v>
          </cell>
          <cell r="B416">
            <v>4367.76</v>
          </cell>
        </row>
        <row r="417">
          <cell r="A417" t="str">
            <v>01.016.243-0</v>
          </cell>
          <cell r="B417">
            <v>3746.41</v>
          </cell>
        </row>
        <row r="418">
          <cell r="A418" t="str">
            <v>01.016.246-0</v>
          </cell>
          <cell r="B418">
            <v>3746.41</v>
          </cell>
        </row>
        <row r="419">
          <cell r="A419" t="str">
            <v>01.016.249-0</v>
          </cell>
          <cell r="B419">
            <v>3115.91</v>
          </cell>
        </row>
        <row r="420">
          <cell r="A420" t="str">
            <v>01.016.500-0</v>
          </cell>
          <cell r="B420">
            <v>288.74</v>
          </cell>
        </row>
        <row r="421">
          <cell r="A421" t="str">
            <v>01.016.999-0</v>
          </cell>
          <cell r="B421">
            <v>3143</v>
          </cell>
        </row>
        <row r="422">
          <cell r="A422" t="str">
            <v>01.017.001-0</v>
          </cell>
          <cell r="B422">
            <v>11054.69</v>
          </cell>
        </row>
        <row r="423">
          <cell r="A423" t="str">
            <v>01.017.002-0</v>
          </cell>
          <cell r="B423">
            <v>5985.97</v>
          </cell>
        </row>
        <row r="424">
          <cell r="A424" t="str">
            <v>01.017.003-0</v>
          </cell>
          <cell r="B424">
            <v>7755.86</v>
          </cell>
        </row>
        <row r="425">
          <cell r="A425" t="str">
            <v>01.017.004-0</v>
          </cell>
          <cell r="B425">
            <v>4404.62</v>
          </cell>
        </row>
        <row r="426">
          <cell r="A426" t="str">
            <v>01.017.005-0</v>
          </cell>
          <cell r="B426">
            <v>5025.6499999999996</v>
          </cell>
        </row>
        <row r="427">
          <cell r="A427" t="str">
            <v>01.017.010-0</v>
          </cell>
          <cell r="B427">
            <v>4467.24</v>
          </cell>
        </row>
        <row r="428">
          <cell r="A428" t="str">
            <v>01.017.999-0</v>
          </cell>
          <cell r="B428">
            <v>3077</v>
          </cell>
        </row>
        <row r="429">
          <cell r="A429" t="str">
            <v>01.018.001-0</v>
          </cell>
          <cell r="B429">
            <v>1.17</v>
          </cell>
        </row>
        <row r="430">
          <cell r="A430" t="str">
            <v>01.018.002-0</v>
          </cell>
          <cell r="B430">
            <v>7.97</v>
          </cell>
        </row>
        <row r="431">
          <cell r="A431" t="str">
            <v>01.018.999-0</v>
          </cell>
          <cell r="B431">
            <v>3050</v>
          </cell>
        </row>
        <row r="432">
          <cell r="A432" t="str">
            <v>01.019.001-0</v>
          </cell>
          <cell r="B432">
            <v>275.31</v>
          </cell>
        </row>
        <row r="433">
          <cell r="A433" t="str">
            <v>01.019.002-0</v>
          </cell>
          <cell r="B433">
            <v>305.89999999999998</v>
          </cell>
        </row>
        <row r="434">
          <cell r="A434" t="str">
            <v>01.019.003-0</v>
          </cell>
          <cell r="B434">
            <v>322.01</v>
          </cell>
        </row>
        <row r="435">
          <cell r="A435" t="str">
            <v>01.019.500-0</v>
          </cell>
          <cell r="B435">
            <v>410.44</v>
          </cell>
        </row>
        <row r="436">
          <cell r="A436" t="str">
            <v>01.019.999-0</v>
          </cell>
          <cell r="B436">
            <v>3479</v>
          </cell>
        </row>
        <row r="437">
          <cell r="A437" t="str">
            <v>01.050.500-0</v>
          </cell>
          <cell r="B437">
            <v>293.73</v>
          </cell>
        </row>
        <row r="438">
          <cell r="A438" t="str">
            <v>01.050.999-0</v>
          </cell>
          <cell r="B438">
            <v>2418</v>
          </cell>
        </row>
        <row r="439">
          <cell r="A439" t="str">
            <v>01.080.999-0</v>
          </cell>
          <cell r="B439">
            <v>107</v>
          </cell>
        </row>
        <row r="440">
          <cell r="A440" t="str">
            <v>01.090.999-0</v>
          </cell>
          <cell r="B440">
            <v>3272</v>
          </cell>
        </row>
        <row r="441">
          <cell r="A441" t="str">
            <v>01.091.999-0</v>
          </cell>
          <cell r="B441">
            <v>3272</v>
          </cell>
        </row>
        <row r="442">
          <cell r="A442" t="str">
            <v>01.092.999-0</v>
          </cell>
          <cell r="B442">
            <v>3272</v>
          </cell>
        </row>
        <row r="443">
          <cell r="A443" t="str">
            <v>02.001.001-0</v>
          </cell>
          <cell r="B443">
            <v>23.66</v>
          </cell>
        </row>
        <row r="444">
          <cell r="A444" t="str">
            <v>02.001.002-0</v>
          </cell>
          <cell r="B444">
            <v>18.16</v>
          </cell>
        </row>
        <row r="445">
          <cell r="A445" t="str">
            <v>02.001.003-0</v>
          </cell>
          <cell r="B445">
            <v>15.96</v>
          </cell>
        </row>
        <row r="446">
          <cell r="A446" t="str">
            <v>02.001.999-0</v>
          </cell>
          <cell r="B446">
            <v>2761</v>
          </cell>
        </row>
        <row r="447">
          <cell r="A447" t="str">
            <v>02.003.001-1</v>
          </cell>
          <cell r="B447">
            <v>34.18</v>
          </cell>
        </row>
        <row r="448">
          <cell r="A448" t="str">
            <v>02.003.999-0</v>
          </cell>
          <cell r="B448">
            <v>2842</v>
          </cell>
        </row>
        <row r="449">
          <cell r="A449" t="str">
            <v>02.004.001-0</v>
          </cell>
          <cell r="B449">
            <v>167.81</v>
          </cell>
        </row>
        <row r="450">
          <cell r="A450" t="str">
            <v>02.004.002-1</v>
          </cell>
          <cell r="B450">
            <v>182.16</v>
          </cell>
        </row>
        <row r="451">
          <cell r="A451" t="str">
            <v>02.004.003-0</v>
          </cell>
          <cell r="B451">
            <v>172.79</v>
          </cell>
        </row>
        <row r="452">
          <cell r="A452" t="str">
            <v>02.004.004-0</v>
          </cell>
          <cell r="B452">
            <v>148.58000000000001</v>
          </cell>
        </row>
        <row r="453">
          <cell r="A453" t="str">
            <v>02.004.005-0</v>
          </cell>
          <cell r="B453">
            <v>166.39</v>
          </cell>
        </row>
        <row r="454">
          <cell r="A454" t="str">
            <v>02.004.006-0</v>
          </cell>
          <cell r="B454">
            <v>146.37</v>
          </cell>
        </row>
        <row r="455">
          <cell r="A455" t="str">
            <v>02.004.007-0</v>
          </cell>
          <cell r="B455">
            <v>185.91</v>
          </cell>
        </row>
        <row r="456">
          <cell r="A456" t="str">
            <v>02.004.008-0</v>
          </cell>
          <cell r="B456">
            <v>930.02</v>
          </cell>
        </row>
        <row r="457">
          <cell r="A457" t="str">
            <v>02.004.009-0</v>
          </cell>
          <cell r="B457">
            <v>1665.04</v>
          </cell>
        </row>
        <row r="458">
          <cell r="A458" t="str">
            <v>02.004.999-0</v>
          </cell>
          <cell r="B458">
            <v>2758</v>
          </cell>
        </row>
        <row r="459">
          <cell r="A459" t="str">
            <v>02.006.010-0</v>
          </cell>
          <cell r="B459">
            <v>458</v>
          </cell>
        </row>
        <row r="460">
          <cell r="A460" t="str">
            <v>02.006.015-0</v>
          </cell>
          <cell r="B460">
            <v>535.67999999999995</v>
          </cell>
        </row>
        <row r="461">
          <cell r="A461" t="str">
            <v>02.006.020-0</v>
          </cell>
          <cell r="B461">
            <v>747.26</v>
          </cell>
        </row>
        <row r="462">
          <cell r="A462" t="str">
            <v>02.006.025-0</v>
          </cell>
          <cell r="B462">
            <v>771.53</v>
          </cell>
        </row>
        <row r="463">
          <cell r="A463" t="str">
            <v>02.006.030-0</v>
          </cell>
          <cell r="B463">
            <v>785.34</v>
          </cell>
        </row>
        <row r="464">
          <cell r="A464" t="str">
            <v>02.006.999-0</v>
          </cell>
          <cell r="B464">
            <v>1630</v>
          </cell>
        </row>
        <row r="465">
          <cell r="A465" t="str">
            <v>02.008.999-0</v>
          </cell>
          <cell r="B465">
            <v>1077</v>
          </cell>
        </row>
        <row r="466">
          <cell r="A466" t="str">
            <v>02.009.999-0</v>
          </cell>
          <cell r="B466">
            <v>3467</v>
          </cell>
        </row>
        <row r="467">
          <cell r="A467" t="str">
            <v>02.010.001-0</v>
          </cell>
          <cell r="B467">
            <v>120.1</v>
          </cell>
        </row>
        <row r="468">
          <cell r="A468" t="str">
            <v>02.010.002-0</v>
          </cell>
          <cell r="B468">
            <v>100.94</v>
          </cell>
        </row>
        <row r="469">
          <cell r="A469" t="str">
            <v>02.010.999-0</v>
          </cell>
          <cell r="B469">
            <v>3291</v>
          </cell>
        </row>
        <row r="470">
          <cell r="A470" t="str">
            <v>02.011.001-0</v>
          </cell>
          <cell r="B470">
            <v>10.93</v>
          </cell>
        </row>
        <row r="471">
          <cell r="A471" t="str">
            <v>02.011.002-0</v>
          </cell>
          <cell r="B471">
            <v>5.9</v>
          </cell>
        </row>
        <row r="472">
          <cell r="A472" t="str">
            <v>02.011.003-0</v>
          </cell>
          <cell r="B472">
            <v>5.13</v>
          </cell>
        </row>
        <row r="473">
          <cell r="A473" t="str">
            <v>02.011.010-0</v>
          </cell>
          <cell r="B473">
            <v>1.4</v>
          </cell>
        </row>
        <row r="474">
          <cell r="A474" t="str">
            <v>02.011.999-0</v>
          </cell>
          <cell r="B474">
            <v>2997</v>
          </cell>
        </row>
        <row r="475">
          <cell r="A475" t="str">
            <v>02.015.001-0</v>
          </cell>
          <cell r="B475">
            <v>1543.81</v>
          </cell>
        </row>
        <row r="476">
          <cell r="A476" t="str">
            <v>02.015.999-0</v>
          </cell>
          <cell r="B476">
            <v>2750</v>
          </cell>
        </row>
        <row r="477">
          <cell r="A477" t="str">
            <v>02.016.001-0</v>
          </cell>
          <cell r="B477">
            <v>844.59</v>
          </cell>
        </row>
        <row r="478">
          <cell r="A478" t="str">
            <v>02.016.003-0</v>
          </cell>
          <cell r="B478">
            <v>5355.3</v>
          </cell>
        </row>
        <row r="479">
          <cell r="A479" t="str">
            <v>02.016.004-0</v>
          </cell>
          <cell r="B479">
            <v>5470.68</v>
          </cell>
        </row>
        <row r="480">
          <cell r="A480" t="str">
            <v>02.016.006-0</v>
          </cell>
          <cell r="B480">
            <v>6275.28</v>
          </cell>
        </row>
        <row r="481">
          <cell r="A481" t="str">
            <v>02.016.008-0</v>
          </cell>
          <cell r="B481">
            <v>6687.65</v>
          </cell>
        </row>
        <row r="482">
          <cell r="A482" t="str">
            <v>02.016.010-0</v>
          </cell>
          <cell r="B482">
            <v>6970.08</v>
          </cell>
        </row>
        <row r="483">
          <cell r="A483" t="str">
            <v>02.016.999-0</v>
          </cell>
          <cell r="B483">
            <v>3152</v>
          </cell>
        </row>
        <row r="484">
          <cell r="A484" t="str">
            <v>02.020.001-0</v>
          </cell>
          <cell r="B484">
            <v>176.7</v>
          </cell>
        </row>
        <row r="485">
          <cell r="A485" t="str">
            <v>02.020.005-0</v>
          </cell>
          <cell r="B485">
            <v>1.32</v>
          </cell>
        </row>
        <row r="486">
          <cell r="A486" t="str">
            <v>02.020.006-0</v>
          </cell>
          <cell r="B486">
            <v>2.93</v>
          </cell>
        </row>
        <row r="487">
          <cell r="A487" t="str">
            <v>02.020.007-0</v>
          </cell>
          <cell r="B487">
            <v>114.38</v>
          </cell>
        </row>
        <row r="488">
          <cell r="A488" t="str">
            <v>02.020.008-0</v>
          </cell>
          <cell r="B488">
            <v>11.51</v>
          </cell>
        </row>
        <row r="489">
          <cell r="A489" t="str">
            <v>02.020.009-0</v>
          </cell>
          <cell r="B489">
            <v>26.05</v>
          </cell>
        </row>
        <row r="490">
          <cell r="A490" t="str">
            <v>02.020.010-0</v>
          </cell>
          <cell r="B490">
            <v>3.51</v>
          </cell>
        </row>
        <row r="491">
          <cell r="A491" t="str">
            <v>02.020.011-0</v>
          </cell>
          <cell r="B491">
            <v>33.799999999999997</v>
          </cell>
        </row>
        <row r="492">
          <cell r="A492" t="str">
            <v>02.020.012-0</v>
          </cell>
          <cell r="B492">
            <v>6.71</v>
          </cell>
        </row>
        <row r="493">
          <cell r="A493" t="str">
            <v>02.020.015-0</v>
          </cell>
          <cell r="B493">
            <v>3.64</v>
          </cell>
        </row>
        <row r="494">
          <cell r="A494" t="str">
            <v>02.020.999-0</v>
          </cell>
          <cell r="B494">
            <v>3151</v>
          </cell>
        </row>
        <row r="495">
          <cell r="A495" t="str">
            <v>02.025.010-0</v>
          </cell>
          <cell r="B495">
            <v>8922.16</v>
          </cell>
        </row>
        <row r="496">
          <cell r="A496" t="str">
            <v>02.025.012-0</v>
          </cell>
          <cell r="B496">
            <v>7599.88</v>
          </cell>
        </row>
        <row r="497">
          <cell r="A497" t="str">
            <v>02.025.015-0</v>
          </cell>
          <cell r="B497">
            <v>4714.76</v>
          </cell>
        </row>
        <row r="498">
          <cell r="A498" t="str">
            <v>02.025.020-0</v>
          </cell>
          <cell r="B498">
            <v>17488.25</v>
          </cell>
        </row>
        <row r="499">
          <cell r="A499" t="str">
            <v>02.025.025-0</v>
          </cell>
          <cell r="B499">
            <v>12772.98</v>
          </cell>
        </row>
        <row r="500">
          <cell r="A500" t="str">
            <v>02.025.030-0</v>
          </cell>
          <cell r="B500">
            <v>10415.450000000001</v>
          </cell>
        </row>
        <row r="501">
          <cell r="A501" t="str">
            <v>02.025.999-0</v>
          </cell>
          <cell r="B501">
            <v>3424</v>
          </cell>
        </row>
        <row r="502">
          <cell r="A502" t="str">
            <v>03.001.001-1</v>
          </cell>
          <cell r="B502">
            <v>23.44</v>
          </cell>
        </row>
        <row r="503">
          <cell r="A503" t="str">
            <v>03.001.002-1</v>
          </cell>
          <cell r="B503">
            <v>30.14</v>
          </cell>
        </row>
        <row r="504">
          <cell r="A504" t="str">
            <v>03.001.003-1</v>
          </cell>
          <cell r="B504">
            <v>40.19</v>
          </cell>
        </row>
        <row r="505">
          <cell r="A505" t="str">
            <v>03.001.004-1</v>
          </cell>
          <cell r="B505">
            <v>53.59</v>
          </cell>
        </row>
        <row r="506">
          <cell r="A506" t="str">
            <v>03.001.009-1</v>
          </cell>
          <cell r="B506">
            <v>66.989999999999995</v>
          </cell>
        </row>
        <row r="507">
          <cell r="A507" t="str">
            <v>03.001.010-0</v>
          </cell>
          <cell r="B507">
            <v>50.24</v>
          </cell>
        </row>
        <row r="508">
          <cell r="A508" t="str">
            <v>03.001.011-0</v>
          </cell>
          <cell r="B508">
            <v>63.64</v>
          </cell>
        </row>
        <row r="509">
          <cell r="A509" t="str">
            <v>03.001.012-0</v>
          </cell>
          <cell r="B509">
            <v>73.680000000000007</v>
          </cell>
        </row>
        <row r="510">
          <cell r="A510" t="str">
            <v>03.001.021-0</v>
          </cell>
          <cell r="B510">
            <v>87.08</v>
          </cell>
        </row>
        <row r="511">
          <cell r="A511" t="str">
            <v>03.001.022-0</v>
          </cell>
          <cell r="B511">
            <v>100.48</v>
          </cell>
        </row>
        <row r="512">
          <cell r="A512" t="str">
            <v>03.001.041-0</v>
          </cell>
          <cell r="B512">
            <v>32.15</v>
          </cell>
        </row>
        <row r="513">
          <cell r="A513" t="str">
            <v>03.001.042-0</v>
          </cell>
          <cell r="B513">
            <v>37.51</v>
          </cell>
        </row>
        <row r="514">
          <cell r="A514" t="str">
            <v>03.001.043-0</v>
          </cell>
          <cell r="B514">
            <v>60.29</v>
          </cell>
        </row>
        <row r="515">
          <cell r="A515" t="str">
            <v>03.001.044-0</v>
          </cell>
          <cell r="B515">
            <v>73.680000000000007</v>
          </cell>
        </row>
        <row r="516">
          <cell r="A516" t="str">
            <v>03.001.045-0</v>
          </cell>
          <cell r="B516">
            <v>87.08</v>
          </cell>
        </row>
        <row r="517">
          <cell r="A517" t="str">
            <v>03.001.047-0</v>
          </cell>
          <cell r="B517">
            <v>36.840000000000003</v>
          </cell>
        </row>
        <row r="518">
          <cell r="A518" t="str">
            <v>03.001.048-0</v>
          </cell>
          <cell r="B518">
            <v>66.989999999999995</v>
          </cell>
        </row>
        <row r="519">
          <cell r="A519" t="str">
            <v>03.001.049-0</v>
          </cell>
          <cell r="B519">
            <v>100.48</v>
          </cell>
        </row>
        <row r="520">
          <cell r="A520" t="str">
            <v>03.001.050-0</v>
          </cell>
          <cell r="B520">
            <v>120.58</v>
          </cell>
        </row>
        <row r="521">
          <cell r="A521" t="str">
            <v>03.001.051-0</v>
          </cell>
          <cell r="B521">
            <v>140.66999999999999</v>
          </cell>
        </row>
        <row r="522">
          <cell r="A522" t="str">
            <v>03.001.061-0</v>
          </cell>
          <cell r="B522">
            <v>18.079999999999998</v>
          </cell>
        </row>
        <row r="523">
          <cell r="A523" t="str">
            <v>03.001.065-1</v>
          </cell>
          <cell r="B523">
            <v>48.09</v>
          </cell>
        </row>
        <row r="524">
          <cell r="A524" t="str">
            <v>03.001.070-1</v>
          </cell>
          <cell r="B524">
            <v>43.28</v>
          </cell>
        </row>
        <row r="525">
          <cell r="A525" t="str">
            <v>03.001.071-1</v>
          </cell>
          <cell r="B525">
            <v>16.27</v>
          </cell>
        </row>
        <row r="526">
          <cell r="A526" t="str">
            <v>03.001.080-1</v>
          </cell>
          <cell r="B526">
            <v>16.07</v>
          </cell>
        </row>
        <row r="527">
          <cell r="A527" t="str">
            <v>03.001.085-1</v>
          </cell>
          <cell r="B527">
            <v>21.77</v>
          </cell>
        </row>
        <row r="528">
          <cell r="A528" t="str">
            <v>03.001.090-0</v>
          </cell>
          <cell r="B528">
            <v>68.84</v>
          </cell>
        </row>
        <row r="529">
          <cell r="A529" t="str">
            <v>03.001.095-0</v>
          </cell>
          <cell r="B529">
            <v>16.47</v>
          </cell>
        </row>
        <row r="530">
          <cell r="A530" t="str">
            <v>03.001.098-0</v>
          </cell>
          <cell r="B530">
            <v>3.34</v>
          </cell>
        </row>
        <row r="531">
          <cell r="A531" t="str">
            <v>03.001.100-0</v>
          </cell>
          <cell r="B531">
            <v>28.13</v>
          </cell>
        </row>
        <row r="532">
          <cell r="A532" t="str">
            <v>03.001.101-0</v>
          </cell>
          <cell r="B532">
            <v>36.17</v>
          </cell>
        </row>
        <row r="533">
          <cell r="A533" t="str">
            <v>03.001.102-0</v>
          </cell>
          <cell r="B533">
            <v>48.23</v>
          </cell>
        </row>
        <row r="534">
          <cell r="A534" t="str">
            <v>03.001.110-0</v>
          </cell>
          <cell r="B534">
            <v>42.4</v>
          </cell>
        </row>
        <row r="535">
          <cell r="A535" t="str">
            <v>03.001.111-0</v>
          </cell>
          <cell r="B535">
            <v>77.03</v>
          </cell>
        </row>
        <row r="536">
          <cell r="A536" t="str">
            <v>03.001.999-0</v>
          </cell>
          <cell r="B536">
            <v>3671</v>
          </cell>
        </row>
        <row r="537">
          <cell r="A537" t="str">
            <v>03.002.001-1</v>
          </cell>
          <cell r="B537">
            <v>76.709999999999994</v>
          </cell>
        </row>
        <row r="538">
          <cell r="A538" t="str">
            <v>03.002.999-0</v>
          </cell>
          <cell r="B538">
            <v>3265</v>
          </cell>
        </row>
        <row r="539">
          <cell r="A539" t="str">
            <v>03.004.001-1</v>
          </cell>
          <cell r="B539">
            <v>81.84</v>
          </cell>
        </row>
        <row r="540">
          <cell r="A540" t="str">
            <v>03.004.002-0</v>
          </cell>
          <cell r="B540">
            <v>84.29</v>
          </cell>
        </row>
        <row r="541">
          <cell r="A541" t="str">
            <v>03.004.003-0</v>
          </cell>
          <cell r="B541">
            <v>87.57</v>
          </cell>
        </row>
        <row r="542">
          <cell r="A542" t="str">
            <v>03.004.012-0</v>
          </cell>
          <cell r="B542">
            <v>90.02</v>
          </cell>
        </row>
        <row r="543">
          <cell r="A543" t="str">
            <v>03.004.013-0</v>
          </cell>
          <cell r="B543">
            <v>94.12</v>
          </cell>
        </row>
        <row r="544">
          <cell r="A544" t="str">
            <v>03.004.020-1</v>
          </cell>
          <cell r="B544">
            <v>141.97</v>
          </cell>
        </row>
        <row r="545">
          <cell r="A545" t="str">
            <v>03.004.021-0</v>
          </cell>
          <cell r="B545">
            <v>146.22999999999999</v>
          </cell>
        </row>
        <row r="546">
          <cell r="A546" t="str">
            <v>03.004.022-0</v>
          </cell>
          <cell r="B546">
            <v>151.91</v>
          </cell>
        </row>
        <row r="547">
          <cell r="A547" t="str">
            <v>03.004.023-0</v>
          </cell>
          <cell r="B547">
            <v>156.16999999999999</v>
          </cell>
        </row>
        <row r="548">
          <cell r="A548" t="str">
            <v>03.004.024-0</v>
          </cell>
          <cell r="B548">
            <v>163.27000000000001</v>
          </cell>
        </row>
        <row r="549">
          <cell r="A549" t="str">
            <v>03.004.025-0</v>
          </cell>
          <cell r="B549">
            <v>46.76</v>
          </cell>
        </row>
        <row r="550">
          <cell r="A550" t="str">
            <v>03.004.028-0</v>
          </cell>
          <cell r="B550">
            <v>99.38</v>
          </cell>
        </row>
        <row r="551">
          <cell r="A551" t="str">
            <v>03.004.030-0</v>
          </cell>
          <cell r="B551">
            <v>103.32</v>
          </cell>
        </row>
        <row r="552">
          <cell r="A552" t="str">
            <v>03.004.031-0</v>
          </cell>
          <cell r="B552">
            <v>89.26</v>
          </cell>
        </row>
        <row r="553">
          <cell r="A553" t="str">
            <v>03.004.999-0</v>
          </cell>
          <cell r="B553">
            <v>3229</v>
          </cell>
        </row>
        <row r="554">
          <cell r="A554" t="str">
            <v>03.005.011-0</v>
          </cell>
          <cell r="B554">
            <v>81.28</v>
          </cell>
        </row>
        <row r="555">
          <cell r="A555" t="str">
            <v>03.005.013-0</v>
          </cell>
          <cell r="B555">
            <v>109.42</v>
          </cell>
        </row>
        <row r="556">
          <cell r="A556" t="str">
            <v>03.005.020-1</v>
          </cell>
          <cell r="B556">
            <v>52.18</v>
          </cell>
        </row>
        <row r="557">
          <cell r="A557" t="str">
            <v>03.005.021-0</v>
          </cell>
          <cell r="B557">
            <v>53.75</v>
          </cell>
        </row>
        <row r="558">
          <cell r="A558" t="str">
            <v>03.005.022-0</v>
          </cell>
          <cell r="B558">
            <v>55.83</v>
          </cell>
        </row>
        <row r="559">
          <cell r="A559" t="str">
            <v>03.005.023-0</v>
          </cell>
          <cell r="B559">
            <v>57.4</v>
          </cell>
        </row>
        <row r="560">
          <cell r="A560" t="str">
            <v>03.005.024-0</v>
          </cell>
          <cell r="B560">
            <v>60.01</v>
          </cell>
        </row>
        <row r="561">
          <cell r="A561" t="str">
            <v>03.005.025-0</v>
          </cell>
          <cell r="B561">
            <v>38.619999999999997</v>
          </cell>
        </row>
        <row r="562">
          <cell r="A562" t="str">
            <v>03.005.026-0</v>
          </cell>
          <cell r="B562">
            <v>55.38</v>
          </cell>
        </row>
        <row r="563">
          <cell r="A563" t="str">
            <v>03.005.030-1</v>
          </cell>
          <cell r="B563">
            <v>61.37</v>
          </cell>
        </row>
        <row r="564">
          <cell r="A564" t="str">
            <v>03.005.031-0</v>
          </cell>
          <cell r="B564">
            <v>63.22</v>
          </cell>
        </row>
        <row r="565">
          <cell r="A565" t="str">
            <v>03.005.032-0</v>
          </cell>
          <cell r="B565">
            <v>65.67</v>
          </cell>
        </row>
        <row r="566">
          <cell r="A566" t="str">
            <v>03.005.033-0</v>
          </cell>
          <cell r="B566">
            <v>67.510000000000005</v>
          </cell>
        </row>
        <row r="567">
          <cell r="A567" t="str">
            <v>03.005.034-0</v>
          </cell>
          <cell r="B567">
            <v>70.58</v>
          </cell>
        </row>
        <row r="568">
          <cell r="A568" t="str">
            <v>03.005.038-1</v>
          </cell>
          <cell r="B568">
            <v>39.380000000000003</v>
          </cell>
        </row>
        <row r="569">
          <cell r="A569" t="str">
            <v>03.005.039-0</v>
          </cell>
          <cell r="B569">
            <v>30.23</v>
          </cell>
        </row>
        <row r="570">
          <cell r="A570" t="str">
            <v>03.005.040-0</v>
          </cell>
          <cell r="B570">
            <v>45.75</v>
          </cell>
        </row>
        <row r="571">
          <cell r="A571" t="str">
            <v>03.005.041-0</v>
          </cell>
          <cell r="B571">
            <v>36.07</v>
          </cell>
        </row>
        <row r="572">
          <cell r="A572" t="str">
            <v>03.005.045-0</v>
          </cell>
          <cell r="B572">
            <v>67.87</v>
          </cell>
        </row>
        <row r="573">
          <cell r="A573" t="str">
            <v>03.005.046-0</v>
          </cell>
          <cell r="B573">
            <v>118.02</v>
          </cell>
        </row>
        <row r="574">
          <cell r="A574" t="str">
            <v>03.005.999-0</v>
          </cell>
          <cell r="B574">
            <v>2932</v>
          </cell>
        </row>
        <row r="575">
          <cell r="A575" t="str">
            <v>03.007.001-0</v>
          </cell>
          <cell r="B575">
            <v>95.52</v>
          </cell>
        </row>
        <row r="576">
          <cell r="A576" t="str">
            <v>03.007.002-0</v>
          </cell>
          <cell r="B576">
            <v>367.74</v>
          </cell>
        </row>
        <row r="577">
          <cell r="A577" t="str">
            <v>03.007.003-0</v>
          </cell>
          <cell r="B577">
            <v>136.38999999999999</v>
          </cell>
        </row>
        <row r="578">
          <cell r="A578" t="str">
            <v>03.007.004-1</v>
          </cell>
          <cell r="B578">
            <v>183.87</v>
          </cell>
        </row>
        <row r="579">
          <cell r="A579" t="str">
            <v>03.007.999-0</v>
          </cell>
          <cell r="B579">
            <v>3243</v>
          </cell>
        </row>
        <row r="580">
          <cell r="A580" t="str">
            <v>03.008.010-1</v>
          </cell>
          <cell r="B580">
            <v>71.34</v>
          </cell>
        </row>
        <row r="581">
          <cell r="A581" t="str">
            <v>03.008.011-0</v>
          </cell>
          <cell r="B581">
            <v>73.48</v>
          </cell>
        </row>
        <row r="582">
          <cell r="A582" t="str">
            <v>03.008.012-0</v>
          </cell>
          <cell r="B582">
            <v>76.34</v>
          </cell>
        </row>
        <row r="583">
          <cell r="A583" t="str">
            <v>03.008.013-0</v>
          </cell>
          <cell r="B583">
            <v>78.48</v>
          </cell>
        </row>
        <row r="584">
          <cell r="A584" t="str">
            <v>03.008.014-0</v>
          </cell>
          <cell r="B584">
            <v>82.04</v>
          </cell>
        </row>
        <row r="585">
          <cell r="A585" t="str">
            <v>03.008.020-1</v>
          </cell>
          <cell r="B585">
            <v>217.13</v>
          </cell>
        </row>
        <row r="586">
          <cell r="A586" t="str">
            <v>03.008.021-0</v>
          </cell>
          <cell r="B586">
            <v>223.64</v>
          </cell>
        </row>
        <row r="587">
          <cell r="A587" t="str">
            <v>03.008.022-0</v>
          </cell>
          <cell r="B587">
            <v>232.33</v>
          </cell>
        </row>
        <row r="588">
          <cell r="A588" t="str">
            <v>03.008.023-0</v>
          </cell>
          <cell r="B588">
            <v>238.84</v>
          </cell>
        </row>
        <row r="589">
          <cell r="A589" t="str">
            <v>03.008.024-0</v>
          </cell>
          <cell r="B589">
            <v>249.7</v>
          </cell>
        </row>
        <row r="590">
          <cell r="A590" t="str">
            <v>03.008.050-1</v>
          </cell>
          <cell r="B590">
            <v>261.58999999999997</v>
          </cell>
        </row>
        <row r="591">
          <cell r="A591" t="str">
            <v>03.008.051-0</v>
          </cell>
          <cell r="B591">
            <v>269.44</v>
          </cell>
        </row>
        <row r="592">
          <cell r="A592" t="str">
            <v>03.008.052-0</v>
          </cell>
          <cell r="B592">
            <v>279.89999999999998</v>
          </cell>
        </row>
        <row r="593">
          <cell r="A593" t="str">
            <v>03.008.053-0</v>
          </cell>
          <cell r="B593">
            <v>287.75</v>
          </cell>
        </row>
        <row r="594">
          <cell r="A594" t="str">
            <v>03.008.054-0</v>
          </cell>
          <cell r="B594">
            <v>300.83</v>
          </cell>
        </row>
        <row r="595">
          <cell r="A595" t="str">
            <v>03.008.060-1</v>
          </cell>
          <cell r="B595">
            <v>622.96</v>
          </cell>
        </row>
        <row r="596">
          <cell r="A596" t="str">
            <v>03.008.061-0</v>
          </cell>
          <cell r="B596">
            <v>641.65</v>
          </cell>
        </row>
        <row r="597">
          <cell r="A597" t="str">
            <v>03.008.062-0</v>
          </cell>
          <cell r="B597">
            <v>666.56</v>
          </cell>
        </row>
        <row r="598">
          <cell r="A598" t="str">
            <v>03.008.063-0</v>
          </cell>
          <cell r="B598">
            <v>685.25</v>
          </cell>
        </row>
        <row r="599">
          <cell r="A599" t="str">
            <v>03.008.064-0</v>
          </cell>
          <cell r="B599">
            <v>716.4</v>
          </cell>
        </row>
        <row r="600">
          <cell r="A600" t="str">
            <v>03.008.080-1</v>
          </cell>
          <cell r="B600">
            <v>156.94999999999999</v>
          </cell>
        </row>
        <row r="601">
          <cell r="A601" t="str">
            <v>03.008.085-0</v>
          </cell>
          <cell r="B601">
            <v>436.07</v>
          </cell>
        </row>
        <row r="602">
          <cell r="A602" t="str">
            <v>03.008.090-1</v>
          </cell>
          <cell r="B602">
            <v>42.8</v>
          </cell>
        </row>
        <row r="603">
          <cell r="A603" t="str">
            <v>03.008.095-0</v>
          </cell>
          <cell r="B603">
            <v>141.13</v>
          </cell>
        </row>
        <row r="604">
          <cell r="A604" t="str">
            <v>03.008.120-1</v>
          </cell>
          <cell r="B604">
            <v>199.37</v>
          </cell>
        </row>
        <row r="605">
          <cell r="A605" t="str">
            <v>03.008.125-1</v>
          </cell>
          <cell r="B605">
            <v>78.180000000000007</v>
          </cell>
        </row>
        <row r="606">
          <cell r="A606" t="str">
            <v>03.008.150-1</v>
          </cell>
          <cell r="B606">
            <v>304.94</v>
          </cell>
        </row>
        <row r="607">
          <cell r="A607" t="str">
            <v>03.008.999-0</v>
          </cell>
          <cell r="B607">
            <v>2660</v>
          </cell>
        </row>
        <row r="608">
          <cell r="A608" t="str">
            <v>03.009.002-1</v>
          </cell>
          <cell r="B608">
            <v>18.75</v>
          </cell>
        </row>
        <row r="609">
          <cell r="A609" t="str">
            <v>03.009.003-0</v>
          </cell>
          <cell r="B609">
            <v>16.739999999999998</v>
          </cell>
        </row>
        <row r="610">
          <cell r="A610" t="str">
            <v>03.009.004-0</v>
          </cell>
          <cell r="B610">
            <v>30.14</v>
          </cell>
        </row>
        <row r="611">
          <cell r="A611" t="str">
            <v>03.009.005-0</v>
          </cell>
          <cell r="B611">
            <v>57.25</v>
          </cell>
        </row>
        <row r="612">
          <cell r="A612" t="str">
            <v>03.009.006-0</v>
          </cell>
          <cell r="B612">
            <v>59</v>
          </cell>
        </row>
        <row r="613">
          <cell r="A613" t="str">
            <v>03.009.007-0</v>
          </cell>
          <cell r="B613">
            <v>60.68</v>
          </cell>
        </row>
        <row r="614">
          <cell r="A614" t="str">
            <v>03.009.008-0</v>
          </cell>
          <cell r="B614">
            <v>62.45</v>
          </cell>
        </row>
        <row r="615">
          <cell r="A615" t="str">
            <v>03.009.009-0</v>
          </cell>
          <cell r="B615">
            <v>63.55</v>
          </cell>
        </row>
        <row r="616">
          <cell r="A616" t="str">
            <v>03.009.010-0</v>
          </cell>
          <cell r="B616">
            <v>17.78</v>
          </cell>
        </row>
        <row r="617">
          <cell r="A617" t="str">
            <v>03.009.999-0</v>
          </cell>
          <cell r="B617">
            <v>3380</v>
          </cell>
        </row>
        <row r="618">
          <cell r="A618" t="str">
            <v>03.010.001-0</v>
          </cell>
          <cell r="B618">
            <v>4.21</v>
          </cell>
        </row>
        <row r="619">
          <cell r="A619" t="str">
            <v>03.010.002-0</v>
          </cell>
          <cell r="B619">
            <v>8.6</v>
          </cell>
        </row>
        <row r="620">
          <cell r="A620" t="str">
            <v>03.010.003-0</v>
          </cell>
          <cell r="B620">
            <v>9.4600000000000009</v>
          </cell>
        </row>
        <row r="621">
          <cell r="A621" t="str">
            <v>03.010.004-0</v>
          </cell>
          <cell r="B621">
            <v>10.039999999999999</v>
          </cell>
        </row>
        <row r="622">
          <cell r="A622" t="str">
            <v>03.010.005-0</v>
          </cell>
          <cell r="B622">
            <v>11.19</v>
          </cell>
        </row>
        <row r="623">
          <cell r="A623" t="str">
            <v>03.010.006-0</v>
          </cell>
          <cell r="B623">
            <v>12.45</v>
          </cell>
        </row>
        <row r="624">
          <cell r="A624" t="str">
            <v>03.010.007-0</v>
          </cell>
          <cell r="B624">
            <v>16.29</v>
          </cell>
        </row>
        <row r="625">
          <cell r="A625" t="str">
            <v>03.010.008-0</v>
          </cell>
          <cell r="B625">
            <v>13.19</v>
          </cell>
        </row>
        <row r="626">
          <cell r="A626" t="str">
            <v>03.010.009-0</v>
          </cell>
          <cell r="B626">
            <v>16.89</v>
          </cell>
        </row>
        <row r="627">
          <cell r="A627" t="str">
            <v>03.010.012-0</v>
          </cell>
          <cell r="B627">
            <v>8.81</v>
          </cell>
        </row>
        <row r="628">
          <cell r="A628" t="str">
            <v>03.010.013-0</v>
          </cell>
          <cell r="B628">
            <v>11.69</v>
          </cell>
        </row>
        <row r="629">
          <cell r="A629" t="str">
            <v>03.010.050-0</v>
          </cell>
          <cell r="B629">
            <v>9.93</v>
          </cell>
        </row>
        <row r="630">
          <cell r="A630" t="str">
            <v>03.010.051-0</v>
          </cell>
          <cell r="B630">
            <v>10.79</v>
          </cell>
        </row>
        <row r="631">
          <cell r="A631" t="str">
            <v>03.010.052-0</v>
          </cell>
          <cell r="B631">
            <v>11.37</v>
          </cell>
        </row>
        <row r="632">
          <cell r="A632" t="str">
            <v>03.010.053-0</v>
          </cell>
          <cell r="B632">
            <v>12.52</v>
          </cell>
        </row>
        <row r="633">
          <cell r="A633" t="str">
            <v>03.010.054-0</v>
          </cell>
          <cell r="B633">
            <v>13.78</v>
          </cell>
        </row>
        <row r="634">
          <cell r="A634" t="str">
            <v>03.010.060-0</v>
          </cell>
          <cell r="B634">
            <v>17.62</v>
          </cell>
        </row>
        <row r="635">
          <cell r="A635" t="str">
            <v>03.010.999-0</v>
          </cell>
          <cell r="B635">
            <v>3128</v>
          </cell>
        </row>
        <row r="636">
          <cell r="A636" t="str">
            <v>03.011.015-1</v>
          </cell>
          <cell r="B636">
            <v>8.91</v>
          </cell>
        </row>
        <row r="637">
          <cell r="A637" t="str">
            <v>03.011.999-0</v>
          </cell>
          <cell r="B637">
            <v>3439</v>
          </cell>
        </row>
        <row r="638">
          <cell r="A638" t="str">
            <v>03.012.010-0</v>
          </cell>
          <cell r="B638">
            <v>2.14</v>
          </cell>
        </row>
        <row r="639">
          <cell r="A639" t="str">
            <v>03.012.999-0</v>
          </cell>
          <cell r="B639">
            <v>3546</v>
          </cell>
        </row>
        <row r="640">
          <cell r="A640" t="str">
            <v>03.013.001-1</v>
          </cell>
          <cell r="B640">
            <v>14.06</v>
          </cell>
        </row>
        <row r="641">
          <cell r="A641" t="str">
            <v>03.013.005-0</v>
          </cell>
          <cell r="B641">
            <v>20.09</v>
          </cell>
        </row>
        <row r="642">
          <cell r="A642" t="str">
            <v>03.013.006-0</v>
          </cell>
          <cell r="B642">
            <v>16.88</v>
          </cell>
        </row>
        <row r="643">
          <cell r="A643" t="str">
            <v>03.013.999-0</v>
          </cell>
          <cell r="B643">
            <v>3689</v>
          </cell>
        </row>
        <row r="644">
          <cell r="A644" t="str">
            <v>03.014.005-0</v>
          </cell>
          <cell r="B644">
            <v>5.66</v>
          </cell>
        </row>
        <row r="645">
          <cell r="A645" t="str">
            <v>03.014.999-0</v>
          </cell>
          <cell r="B645">
            <v>2404</v>
          </cell>
        </row>
        <row r="646">
          <cell r="A646" t="str">
            <v>03.015.010-0</v>
          </cell>
          <cell r="B646">
            <v>57.7</v>
          </cell>
        </row>
        <row r="647">
          <cell r="A647" t="str">
            <v>03.015.015-0</v>
          </cell>
          <cell r="B647">
            <v>61.86</v>
          </cell>
        </row>
        <row r="648">
          <cell r="A648" t="str">
            <v>03.015.999-0</v>
          </cell>
          <cell r="B648">
            <v>2609</v>
          </cell>
        </row>
        <row r="649">
          <cell r="A649" t="str">
            <v>03.016.001-0</v>
          </cell>
          <cell r="B649">
            <v>219.7</v>
          </cell>
        </row>
        <row r="650">
          <cell r="A650" t="str">
            <v>03.016.005-1</v>
          </cell>
          <cell r="B650">
            <v>10.96</v>
          </cell>
        </row>
        <row r="651">
          <cell r="A651" t="str">
            <v>03.016.010-1</v>
          </cell>
          <cell r="B651">
            <v>13.34</v>
          </cell>
        </row>
        <row r="652">
          <cell r="A652" t="str">
            <v>03.016.015-1</v>
          </cell>
          <cell r="B652">
            <v>4.33</v>
          </cell>
        </row>
        <row r="653">
          <cell r="A653" t="str">
            <v>03.016.018-1</v>
          </cell>
          <cell r="B653">
            <v>5.25</v>
          </cell>
        </row>
        <row r="654">
          <cell r="A654" t="str">
            <v>03.016.020-1</v>
          </cell>
          <cell r="B654">
            <v>13.44</v>
          </cell>
        </row>
        <row r="655">
          <cell r="A655" t="str">
            <v>03.016.025-1</v>
          </cell>
          <cell r="B655">
            <v>17.23</v>
          </cell>
        </row>
        <row r="656">
          <cell r="A656" t="str">
            <v>03.016.050-1</v>
          </cell>
          <cell r="B656">
            <v>5.05</v>
          </cell>
        </row>
        <row r="657">
          <cell r="A657" t="str">
            <v>03.016.055-1</v>
          </cell>
          <cell r="B657">
            <v>6.43</v>
          </cell>
        </row>
        <row r="658">
          <cell r="A658" t="str">
            <v>03.016.999-0</v>
          </cell>
          <cell r="B658">
            <v>3011</v>
          </cell>
        </row>
        <row r="659">
          <cell r="A659" t="str">
            <v>03.020.030-1</v>
          </cell>
          <cell r="B659">
            <v>8.5299999999999994</v>
          </cell>
        </row>
        <row r="660">
          <cell r="A660" t="str">
            <v>03.020.035-1</v>
          </cell>
          <cell r="B660">
            <v>9.8000000000000007</v>
          </cell>
        </row>
        <row r="661">
          <cell r="A661" t="str">
            <v>03.020.040-1</v>
          </cell>
          <cell r="B661">
            <v>11.3</v>
          </cell>
        </row>
        <row r="662">
          <cell r="A662" t="str">
            <v>03.020.045-1</v>
          </cell>
          <cell r="B662">
            <v>14.08</v>
          </cell>
        </row>
        <row r="663">
          <cell r="A663" t="str">
            <v>03.020.050-1</v>
          </cell>
          <cell r="B663">
            <v>3.31</v>
          </cell>
        </row>
        <row r="664">
          <cell r="A664" t="str">
            <v>03.020.052-1</v>
          </cell>
          <cell r="B664">
            <v>3.75</v>
          </cell>
        </row>
        <row r="665">
          <cell r="A665" t="str">
            <v>03.020.055-1</v>
          </cell>
          <cell r="B665">
            <v>4.71</v>
          </cell>
        </row>
        <row r="666">
          <cell r="A666" t="str">
            <v>03.020.057-1</v>
          </cell>
          <cell r="B666">
            <v>5.76</v>
          </cell>
        </row>
        <row r="667">
          <cell r="A667" t="str">
            <v>03.020.060-1</v>
          </cell>
          <cell r="B667">
            <v>10.56</v>
          </cell>
        </row>
        <row r="668">
          <cell r="A668" t="str">
            <v>03.020.065-1</v>
          </cell>
          <cell r="B668">
            <v>12.13</v>
          </cell>
        </row>
        <row r="669">
          <cell r="A669" t="str">
            <v>03.020.070-1</v>
          </cell>
          <cell r="B669">
            <v>16.71</v>
          </cell>
        </row>
        <row r="670">
          <cell r="A670" t="str">
            <v>03.020.075-1</v>
          </cell>
          <cell r="B670">
            <v>25.77</v>
          </cell>
        </row>
        <row r="671">
          <cell r="A671" t="str">
            <v>03.020.080-1</v>
          </cell>
          <cell r="B671">
            <v>4.01</v>
          </cell>
        </row>
        <row r="672">
          <cell r="A672" t="str">
            <v>03.020.085-1</v>
          </cell>
          <cell r="B672">
            <v>4.59</v>
          </cell>
        </row>
        <row r="673">
          <cell r="A673" t="str">
            <v>03.020.090-1</v>
          </cell>
          <cell r="B673">
            <v>6.77</v>
          </cell>
        </row>
        <row r="674">
          <cell r="A674" t="str">
            <v>03.020.100-1</v>
          </cell>
          <cell r="B674">
            <v>9.89</v>
          </cell>
        </row>
        <row r="675">
          <cell r="A675" t="str">
            <v>03.020.200-0</v>
          </cell>
          <cell r="B675">
            <v>3.48</v>
          </cell>
        </row>
        <row r="676">
          <cell r="A676" t="str">
            <v>03.020.999-0</v>
          </cell>
          <cell r="B676">
            <v>2698</v>
          </cell>
        </row>
        <row r="677">
          <cell r="A677" t="str">
            <v>03.021.005-1</v>
          </cell>
          <cell r="B677">
            <v>2.13</v>
          </cell>
        </row>
        <row r="678">
          <cell r="A678" t="str">
            <v>03.021.999-0</v>
          </cell>
          <cell r="B678">
            <v>2665</v>
          </cell>
        </row>
        <row r="679">
          <cell r="A679" t="str">
            <v>03.022.010-0</v>
          </cell>
          <cell r="B679">
            <v>2.92</v>
          </cell>
        </row>
        <row r="680">
          <cell r="A680" t="str">
            <v>03.022.999-0</v>
          </cell>
          <cell r="B680">
            <v>3178</v>
          </cell>
        </row>
        <row r="681">
          <cell r="A681" t="str">
            <v>03.023.999-0</v>
          </cell>
          <cell r="B681">
            <v>3814</v>
          </cell>
        </row>
        <row r="682">
          <cell r="A682" t="str">
            <v>03.025.005-0</v>
          </cell>
          <cell r="B682">
            <v>5.81</v>
          </cell>
        </row>
        <row r="683">
          <cell r="A683" t="str">
            <v>03.025.010-0</v>
          </cell>
          <cell r="B683">
            <v>4.6100000000000003</v>
          </cell>
        </row>
        <row r="684">
          <cell r="A684" t="str">
            <v>03.025.015-1</v>
          </cell>
          <cell r="B684">
            <v>1.69</v>
          </cell>
        </row>
        <row r="685">
          <cell r="A685" t="str">
            <v>03.025.020-0</v>
          </cell>
          <cell r="B685">
            <v>2.0099999999999998</v>
          </cell>
        </row>
        <row r="686">
          <cell r="A686" t="str">
            <v>03.025.025-0</v>
          </cell>
          <cell r="B686">
            <v>4.63</v>
          </cell>
        </row>
        <row r="687">
          <cell r="A687" t="str">
            <v>03.025.027-0</v>
          </cell>
          <cell r="B687">
            <v>6.89</v>
          </cell>
        </row>
        <row r="688">
          <cell r="A688" t="str">
            <v>03.025.030-0</v>
          </cell>
          <cell r="B688">
            <v>7.58</v>
          </cell>
        </row>
        <row r="689">
          <cell r="A689" t="str">
            <v>03.025.031-0</v>
          </cell>
          <cell r="B689">
            <v>5.41</v>
          </cell>
        </row>
        <row r="690">
          <cell r="A690" t="str">
            <v>03.025.040-0</v>
          </cell>
          <cell r="B690">
            <v>1.8</v>
          </cell>
        </row>
        <row r="691">
          <cell r="A691" t="str">
            <v>03.025.999-0</v>
          </cell>
          <cell r="B691">
            <v>3453</v>
          </cell>
        </row>
        <row r="692">
          <cell r="A692" t="str">
            <v>03.026.010-0</v>
          </cell>
          <cell r="B692">
            <v>3.64</v>
          </cell>
        </row>
        <row r="693">
          <cell r="A693" t="str">
            <v>03.026.015-0</v>
          </cell>
          <cell r="B693">
            <v>3.89</v>
          </cell>
        </row>
        <row r="694">
          <cell r="A694" t="str">
            <v>03.026.020-0</v>
          </cell>
          <cell r="B694">
            <v>6.93</v>
          </cell>
        </row>
        <row r="695">
          <cell r="A695" t="str">
            <v>03.026.999-0</v>
          </cell>
          <cell r="B695">
            <v>4064</v>
          </cell>
        </row>
        <row r="696">
          <cell r="A696" t="str">
            <v>03.030.150-0</v>
          </cell>
          <cell r="B696">
            <v>2.16</v>
          </cell>
        </row>
        <row r="697">
          <cell r="A697" t="str">
            <v>03.030.155-0</v>
          </cell>
          <cell r="B697">
            <v>1.97</v>
          </cell>
        </row>
        <row r="698">
          <cell r="A698" t="str">
            <v>03.030.159-0</v>
          </cell>
          <cell r="B698">
            <v>1.45</v>
          </cell>
        </row>
        <row r="699">
          <cell r="A699" t="str">
            <v>03.030.999-0</v>
          </cell>
          <cell r="B699">
            <v>2490</v>
          </cell>
        </row>
        <row r="700">
          <cell r="A700" t="str">
            <v>03.036.200-0</v>
          </cell>
          <cell r="B700">
            <v>4.76</v>
          </cell>
        </row>
        <row r="701">
          <cell r="A701" t="str">
            <v>03.036.205-0</v>
          </cell>
          <cell r="B701">
            <v>6.8</v>
          </cell>
        </row>
        <row r="702">
          <cell r="A702" t="str">
            <v>03.036.210-0</v>
          </cell>
          <cell r="B702">
            <v>7.05</v>
          </cell>
        </row>
        <row r="703">
          <cell r="A703" t="str">
            <v>03.036.215-0</v>
          </cell>
          <cell r="B703">
            <v>9.82</v>
          </cell>
        </row>
        <row r="704">
          <cell r="A704" t="str">
            <v>03.036.999-0</v>
          </cell>
          <cell r="B704">
            <v>2388</v>
          </cell>
        </row>
        <row r="705">
          <cell r="A705" t="str">
            <v>03.037.300-0</v>
          </cell>
          <cell r="B705">
            <v>6.78</v>
          </cell>
        </row>
        <row r="706">
          <cell r="A706" t="str">
            <v>03.037.301-0</v>
          </cell>
          <cell r="B706">
            <v>4.63</v>
          </cell>
        </row>
        <row r="707">
          <cell r="A707" t="str">
            <v>03.037.999-0</v>
          </cell>
          <cell r="B707">
            <v>3691</v>
          </cell>
        </row>
        <row r="708">
          <cell r="A708" t="str">
            <v>03.038.009-0</v>
          </cell>
          <cell r="B708">
            <v>4.91</v>
          </cell>
        </row>
        <row r="709">
          <cell r="A709" t="str">
            <v>03.038.010-0</v>
          </cell>
          <cell r="B709">
            <v>5.41</v>
          </cell>
        </row>
        <row r="710">
          <cell r="A710" t="str">
            <v>03.038.011-0</v>
          </cell>
          <cell r="B710">
            <v>5.88</v>
          </cell>
        </row>
        <row r="711">
          <cell r="A711" t="str">
            <v>03.038.012-0</v>
          </cell>
          <cell r="B711">
            <v>6.39</v>
          </cell>
        </row>
        <row r="712">
          <cell r="A712" t="str">
            <v>03.038.013-0</v>
          </cell>
          <cell r="B712">
            <v>6.84</v>
          </cell>
        </row>
        <row r="713">
          <cell r="A713" t="str">
            <v>03.038.014-0</v>
          </cell>
          <cell r="B713">
            <v>7.23</v>
          </cell>
        </row>
        <row r="714">
          <cell r="A714" t="str">
            <v>03.038.015-0</v>
          </cell>
          <cell r="B714">
            <v>7.64</v>
          </cell>
        </row>
        <row r="715">
          <cell r="A715" t="str">
            <v>03.038.016-0</v>
          </cell>
          <cell r="B715">
            <v>7.98</v>
          </cell>
        </row>
        <row r="716">
          <cell r="A716" t="str">
            <v>03.038.017-0</v>
          </cell>
          <cell r="B716">
            <v>8.33</v>
          </cell>
        </row>
        <row r="717">
          <cell r="A717" t="str">
            <v>03.038.018-0</v>
          </cell>
          <cell r="B717">
            <v>8.6300000000000008</v>
          </cell>
        </row>
        <row r="718">
          <cell r="A718" t="str">
            <v>03.038.019-0</v>
          </cell>
          <cell r="B718">
            <v>10.050000000000001</v>
          </cell>
        </row>
        <row r="719">
          <cell r="A719" t="str">
            <v>03.038.999-0</v>
          </cell>
          <cell r="B719">
            <v>3095</v>
          </cell>
        </row>
        <row r="720">
          <cell r="A720" t="str">
            <v>03.040.001-0</v>
          </cell>
          <cell r="B720">
            <v>3.67</v>
          </cell>
        </row>
        <row r="721">
          <cell r="A721" t="str">
            <v>03.040.002-0</v>
          </cell>
          <cell r="B721">
            <v>4.29</v>
          </cell>
        </row>
        <row r="722">
          <cell r="A722" t="str">
            <v>03.040.003-0</v>
          </cell>
          <cell r="B722">
            <v>4.9000000000000004</v>
          </cell>
        </row>
        <row r="723">
          <cell r="A723" t="str">
            <v>03.040.004-0</v>
          </cell>
          <cell r="B723">
            <v>5.51</v>
          </cell>
        </row>
        <row r="724">
          <cell r="A724" t="str">
            <v>03.040.005-0</v>
          </cell>
          <cell r="B724">
            <v>6.13</v>
          </cell>
        </row>
        <row r="725">
          <cell r="A725" t="str">
            <v>03.040.006-0</v>
          </cell>
          <cell r="B725">
            <v>6.74</v>
          </cell>
        </row>
        <row r="726">
          <cell r="A726" t="str">
            <v>03.040.007-0</v>
          </cell>
          <cell r="B726">
            <v>7.37</v>
          </cell>
        </row>
        <row r="727">
          <cell r="A727" t="str">
            <v>03.040.008-0</v>
          </cell>
          <cell r="B727">
            <v>7.94</v>
          </cell>
        </row>
        <row r="728">
          <cell r="A728" t="str">
            <v>03.040.009-0</v>
          </cell>
          <cell r="B728">
            <v>8.61</v>
          </cell>
        </row>
        <row r="729">
          <cell r="A729" t="str">
            <v>03.040.010-0</v>
          </cell>
          <cell r="B729">
            <v>9.23</v>
          </cell>
        </row>
        <row r="730">
          <cell r="A730" t="str">
            <v>03.040.011-0</v>
          </cell>
          <cell r="B730">
            <v>9.85</v>
          </cell>
        </row>
        <row r="731">
          <cell r="A731" t="str">
            <v>03.040.012-0</v>
          </cell>
          <cell r="B731">
            <v>10.46</v>
          </cell>
        </row>
        <row r="732">
          <cell r="A732" t="str">
            <v>03.040.013-0</v>
          </cell>
          <cell r="B732">
            <v>11.02</v>
          </cell>
        </row>
        <row r="733">
          <cell r="A733" t="str">
            <v>03.040.014-0</v>
          </cell>
          <cell r="B733">
            <v>11.64</v>
          </cell>
        </row>
        <row r="734">
          <cell r="A734" t="str">
            <v>03.040.015-0</v>
          </cell>
          <cell r="B734">
            <v>12.35</v>
          </cell>
        </row>
        <row r="735">
          <cell r="A735" t="str">
            <v>03.040.016-0</v>
          </cell>
          <cell r="B735">
            <v>12.97</v>
          </cell>
        </row>
        <row r="736">
          <cell r="A736" t="str">
            <v>03.040.017-0</v>
          </cell>
          <cell r="B736">
            <v>13.49</v>
          </cell>
        </row>
        <row r="737">
          <cell r="A737" t="str">
            <v>03.040.018-0</v>
          </cell>
          <cell r="B737">
            <v>14.04</v>
          </cell>
        </row>
        <row r="738">
          <cell r="A738" t="str">
            <v>03.040.019-0</v>
          </cell>
          <cell r="B738">
            <v>14.86</v>
          </cell>
        </row>
        <row r="739">
          <cell r="A739" t="str">
            <v>03.040.020-0</v>
          </cell>
          <cell r="B739">
            <v>15.3</v>
          </cell>
        </row>
        <row r="740">
          <cell r="A740" t="str">
            <v>03.040.021-0</v>
          </cell>
          <cell r="B740">
            <v>16.02</v>
          </cell>
        </row>
        <row r="741">
          <cell r="A741" t="str">
            <v>03.040.022-0</v>
          </cell>
          <cell r="B741">
            <v>16.53</v>
          </cell>
        </row>
        <row r="742">
          <cell r="A742" t="str">
            <v>03.040.023-0</v>
          </cell>
          <cell r="B742">
            <v>17.37</v>
          </cell>
        </row>
        <row r="743">
          <cell r="A743" t="str">
            <v>03.040.024-0</v>
          </cell>
          <cell r="B743">
            <v>7.09</v>
          </cell>
        </row>
        <row r="744">
          <cell r="A744" t="str">
            <v>03.040.025-0</v>
          </cell>
          <cell r="B744">
            <v>8.18</v>
          </cell>
        </row>
        <row r="745">
          <cell r="A745" t="str">
            <v>03.040.026-0</v>
          </cell>
          <cell r="B745">
            <v>9.32</v>
          </cell>
        </row>
        <row r="746">
          <cell r="A746" t="str">
            <v>03.040.027-0</v>
          </cell>
          <cell r="B746">
            <v>10.38</v>
          </cell>
        </row>
        <row r="747">
          <cell r="A747" t="str">
            <v>03.040.028-0</v>
          </cell>
          <cell r="B747">
            <v>11.54</v>
          </cell>
        </row>
        <row r="748">
          <cell r="A748" t="str">
            <v>03.040.029-0</v>
          </cell>
          <cell r="B748">
            <v>12.58</v>
          </cell>
        </row>
        <row r="749">
          <cell r="A749" t="str">
            <v>03.040.030-0</v>
          </cell>
          <cell r="B749">
            <v>13.69</v>
          </cell>
        </row>
        <row r="750">
          <cell r="A750" t="str">
            <v>03.040.031-0</v>
          </cell>
          <cell r="B750">
            <v>14.87</v>
          </cell>
        </row>
        <row r="751">
          <cell r="A751" t="str">
            <v>03.040.032-0</v>
          </cell>
          <cell r="B751">
            <v>15.95</v>
          </cell>
        </row>
        <row r="752">
          <cell r="A752" t="str">
            <v>03.040.033-0</v>
          </cell>
          <cell r="B752">
            <v>17</v>
          </cell>
        </row>
        <row r="753">
          <cell r="A753" t="str">
            <v>03.040.034-0</v>
          </cell>
          <cell r="B753">
            <v>18.2</v>
          </cell>
        </row>
        <row r="754">
          <cell r="A754" t="str">
            <v>03.040.035-0</v>
          </cell>
          <cell r="B754">
            <v>19.34</v>
          </cell>
        </row>
        <row r="755">
          <cell r="A755" t="str">
            <v>03.040.036-0</v>
          </cell>
          <cell r="B755">
            <v>20.36</v>
          </cell>
        </row>
        <row r="756">
          <cell r="A756" t="str">
            <v>03.040.037-0</v>
          </cell>
          <cell r="B756">
            <v>21.49</v>
          </cell>
        </row>
        <row r="757">
          <cell r="A757" t="str">
            <v>03.040.038-0</v>
          </cell>
          <cell r="B757">
            <v>22.75</v>
          </cell>
        </row>
        <row r="758">
          <cell r="A758" t="str">
            <v>03.040.039-0</v>
          </cell>
          <cell r="B758">
            <v>23.8</v>
          </cell>
        </row>
        <row r="759">
          <cell r="A759" t="str">
            <v>03.040.040-0</v>
          </cell>
          <cell r="B759">
            <v>24.96</v>
          </cell>
        </row>
        <row r="760">
          <cell r="A760" t="str">
            <v>03.040.041-0</v>
          </cell>
          <cell r="B760">
            <v>25.79</v>
          </cell>
        </row>
        <row r="761">
          <cell r="A761" t="str">
            <v>03.040.042-0</v>
          </cell>
          <cell r="B761">
            <v>27.14</v>
          </cell>
        </row>
        <row r="762">
          <cell r="A762" t="str">
            <v>03.040.043-0</v>
          </cell>
          <cell r="B762">
            <v>28.13</v>
          </cell>
        </row>
        <row r="763">
          <cell r="A763" t="str">
            <v>03.040.044-0</v>
          </cell>
          <cell r="B763">
            <v>29.19</v>
          </cell>
        </row>
        <row r="764">
          <cell r="A764" t="str">
            <v>03.040.045-0</v>
          </cell>
          <cell r="B764">
            <v>30.34</v>
          </cell>
        </row>
        <row r="765">
          <cell r="A765" t="str">
            <v>03.040.046-0</v>
          </cell>
          <cell r="B765">
            <v>31.58</v>
          </cell>
        </row>
        <row r="766">
          <cell r="A766" t="str">
            <v>03.040.999-0</v>
          </cell>
          <cell r="B766">
            <v>3430</v>
          </cell>
        </row>
        <row r="767">
          <cell r="A767" t="str">
            <v>03.045.999-0</v>
          </cell>
          <cell r="B767">
            <v>3612</v>
          </cell>
        </row>
        <row r="768">
          <cell r="A768" t="str">
            <v>03.046.001-0</v>
          </cell>
          <cell r="B768">
            <v>2.12</v>
          </cell>
        </row>
        <row r="769">
          <cell r="A769" t="str">
            <v>03.046.005-0</v>
          </cell>
          <cell r="B769">
            <v>1.31</v>
          </cell>
        </row>
        <row r="770">
          <cell r="A770" t="str">
            <v>03.046.010-0</v>
          </cell>
          <cell r="B770">
            <v>2.36</v>
          </cell>
        </row>
        <row r="771">
          <cell r="A771" t="str">
            <v>03.046.999-0</v>
          </cell>
          <cell r="B771">
            <v>3760</v>
          </cell>
        </row>
        <row r="772">
          <cell r="A772" t="str">
            <v>03.047.170-0</v>
          </cell>
          <cell r="B772">
            <v>2.58</v>
          </cell>
        </row>
        <row r="773">
          <cell r="A773" t="str">
            <v>03.047.999-0</v>
          </cell>
          <cell r="B773">
            <v>3208</v>
          </cell>
        </row>
        <row r="774">
          <cell r="A774" t="str">
            <v>04.005.003-0</v>
          </cell>
          <cell r="B774">
            <v>0.36</v>
          </cell>
        </row>
        <row r="775">
          <cell r="A775" t="str">
            <v>04.005.004-0</v>
          </cell>
          <cell r="B775">
            <v>0.46</v>
          </cell>
        </row>
        <row r="776">
          <cell r="A776" t="str">
            <v>04.005.005-0</v>
          </cell>
          <cell r="B776">
            <v>0.52</v>
          </cell>
        </row>
        <row r="777">
          <cell r="A777" t="str">
            <v>04.005.006-1</v>
          </cell>
          <cell r="B777">
            <v>0.61</v>
          </cell>
        </row>
        <row r="778">
          <cell r="A778" t="str">
            <v>04.005.007-0</v>
          </cell>
          <cell r="B778">
            <v>0.74</v>
          </cell>
        </row>
        <row r="779">
          <cell r="A779" t="str">
            <v>04.005.011-0</v>
          </cell>
          <cell r="B779">
            <v>0.92</v>
          </cell>
        </row>
        <row r="780">
          <cell r="A780" t="str">
            <v>04.005.012-1</v>
          </cell>
          <cell r="B780">
            <v>1.23</v>
          </cell>
        </row>
        <row r="781">
          <cell r="A781" t="str">
            <v>04.005.013-0</v>
          </cell>
          <cell r="B781">
            <v>1.85</v>
          </cell>
        </row>
        <row r="782">
          <cell r="A782" t="str">
            <v>04.005.014-0</v>
          </cell>
          <cell r="B782">
            <v>3.7</v>
          </cell>
        </row>
        <row r="783">
          <cell r="A783" t="str">
            <v>04.005.015-0</v>
          </cell>
          <cell r="B783">
            <v>0.34</v>
          </cell>
        </row>
        <row r="784">
          <cell r="A784" t="str">
            <v>04.005.016-0</v>
          </cell>
          <cell r="B784">
            <v>0.43</v>
          </cell>
        </row>
        <row r="785">
          <cell r="A785" t="str">
            <v>04.005.017-0</v>
          </cell>
          <cell r="B785">
            <v>0.49</v>
          </cell>
        </row>
        <row r="786">
          <cell r="A786" t="str">
            <v>04.005.018-0</v>
          </cell>
          <cell r="B786">
            <v>0.56999999999999995</v>
          </cell>
        </row>
        <row r="787">
          <cell r="A787" t="str">
            <v>04.005.019-0</v>
          </cell>
          <cell r="B787">
            <v>0.69</v>
          </cell>
        </row>
        <row r="788">
          <cell r="A788" t="str">
            <v>04.005.020-0</v>
          </cell>
          <cell r="B788">
            <v>0.85</v>
          </cell>
        </row>
        <row r="789">
          <cell r="A789" t="str">
            <v>04.005.021-0</v>
          </cell>
          <cell r="B789">
            <v>1.1399999999999999</v>
          </cell>
        </row>
        <row r="790">
          <cell r="A790" t="str">
            <v>04.005.022-0</v>
          </cell>
          <cell r="B790">
            <v>1.72</v>
          </cell>
        </row>
        <row r="791">
          <cell r="A791" t="str">
            <v>04.005.023-0</v>
          </cell>
          <cell r="B791">
            <v>3.45</v>
          </cell>
        </row>
        <row r="792">
          <cell r="A792" t="str">
            <v>04.005.100-0</v>
          </cell>
          <cell r="B792">
            <v>0.48</v>
          </cell>
        </row>
        <row r="793">
          <cell r="A793" t="str">
            <v>04.005.101-0</v>
          </cell>
          <cell r="B793">
            <v>0.59</v>
          </cell>
        </row>
        <row r="794">
          <cell r="A794" t="str">
            <v>04.005.102-0</v>
          </cell>
          <cell r="B794">
            <v>0.68</v>
          </cell>
        </row>
        <row r="795">
          <cell r="A795" t="str">
            <v>04.005.103-0</v>
          </cell>
          <cell r="B795">
            <v>0.79</v>
          </cell>
        </row>
        <row r="796">
          <cell r="A796" t="str">
            <v>04.005.104-0</v>
          </cell>
          <cell r="B796">
            <v>0.96</v>
          </cell>
        </row>
        <row r="797">
          <cell r="A797" t="str">
            <v>04.005.105-0</v>
          </cell>
          <cell r="B797">
            <v>1.19</v>
          </cell>
        </row>
        <row r="798">
          <cell r="A798" t="str">
            <v>04.005.106-0</v>
          </cell>
          <cell r="B798">
            <v>1.58</v>
          </cell>
        </row>
        <row r="799">
          <cell r="A799" t="str">
            <v>04.005.107-0</v>
          </cell>
          <cell r="B799">
            <v>2.4</v>
          </cell>
        </row>
        <row r="800">
          <cell r="A800" t="str">
            <v>04.005.108-0</v>
          </cell>
          <cell r="B800">
            <v>4.75</v>
          </cell>
        </row>
        <row r="801">
          <cell r="A801" t="str">
            <v>04.005.120-0</v>
          </cell>
          <cell r="B801">
            <v>0.37</v>
          </cell>
        </row>
        <row r="802">
          <cell r="A802" t="str">
            <v>04.005.121-0</v>
          </cell>
          <cell r="B802">
            <v>0.47</v>
          </cell>
        </row>
        <row r="803">
          <cell r="A803" t="str">
            <v>04.005.122-0</v>
          </cell>
          <cell r="B803">
            <v>0.54</v>
          </cell>
        </row>
        <row r="804">
          <cell r="A804" t="str">
            <v>04.005.123-1</v>
          </cell>
          <cell r="B804">
            <v>0.62</v>
          </cell>
        </row>
        <row r="805">
          <cell r="A805" t="str">
            <v>04.005.124-0</v>
          </cell>
          <cell r="B805">
            <v>0.75</v>
          </cell>
        </row>
        <row r="806">
          <cell r="A806" t="str">
            <v>04.005.125-0</v>
          </cell>
          <cell r="B806">
            <v>0.95</v>
          </cell>
        </row>
        <row r="807">
          <cell r="A807" t="str">
            <v>04.005.126-0</v>
          </cell>
          <cell r="B807">
            <v>1.26</v>
          </cell>
        </row>
        <row r="808">
          <cell r="A808" t="str">
            <v>04.005.127-0</v>
          </cell>
          <cell r="B808">
            <v>1.9</v>
          </cell>
        </row>
        <row r="809">
          <cell r="A809" t="str">
            <v>04.005.128-0</v>
          </cell>
          <cell r="B809">
            <v>3.78</v>
          </cell>
        </row>
        <row r="810">
          <cell r="A810" t="str">
            <v>04.005.140-0</v>
          </cell>
          <cell r="B810">
            <v>0.31</v>
          </cell>
        </row>
        <row r="811">
          <cell r="A811" t="str">
            <v>04.005.141-0</v>
          </cell>
          <cell r="B811">
            <v>0.4</v>
          </cell>
        </row>
        <row r="812">
          <cell r="A812" t="str">
            <v>04.005.142-0</v>
          </cell>
          <cell r="B812">
            <v>0.46</v>
          </cell>
        </row>
        <row r="813">
          <cell r="A813" t="str">
            <v>04.005.143-1</v>
          </cell>
          <cell r="B813">
            <v>0.53</v>
          </cell>
        </row>
        <row r="814">
          <cell r="A814" t="str">
            <v>04.005.144-0</v>
          </cell>
          <cell r="B814">
            <v>0.64</v>
          </cell>
        </row>
        <row r="815">
          <cell r="A815" t="str">
            <v>04.005.145-0</v>
          </cell>
          <cell r="B815">
            <v>0.79</v>
          </cell>
        </row>
        <row r="816">
          <cell r="A816" t="str">
            <v>04.005.146-0</v>
          </cell>
          <cell r="B816">
            <v>1.07</v>
          </cell>
        </row>
        <row r="817">
          <cell r="A817" t="str">
            <v>04.005.147-0</v>
          </cell>
          <cell r="B817">
            <v>1.63</v>
          </cell>
        </row>
        <row r="818">
          <cell r="A818" t="str">
            <v>04.005.148-0</v>
          </cell>
          <cell r="B818">
            <v>3.22</v>
          </cell>
        </row>
        <row r="819">
          <cell r="A819" t="str">
            <v>04.005.160-0</v>
          </cell>
          <cell r="B819">
            <v>0.23</v>
          </cell>
        </row>
        <row r="820">
          <cell r="A820" t="str">
            <v>04.005.161-0</v>
          </cell>
          <cell r="B820">
            <v>0.28000000000000003</v>
          </cell>
        </row>
        <row r="821">
          <cell r="A821" t="str">
            <v>04.005.162-0</v>
          </cell>
          <cell r="B821">
            <v>0.33</v>
          </cell>
        </row>
        <row r="822">
          <cell r="A822" t="str">
            <v>04.005.163-0</v>
          </cell>
          <cell r="B822">
            <v>0.38</v>
          </cell>
        </row>
        <row r="823">
          <cell r="A823" t="str">
            <v>04.005.164-0</v>
          </cell>
          <cell r="B823">
            <v>0.46</v>
          </cell>
        </row>
        <row r="824">
          <cell r="A824" t="str">
            <v>04.005.165-0</v>
          </cell>
          <cell r="B824">
            <v>0.57999999999999996</v>
          </cell>
        </row>
        <row r="825">
          <cell r="A825" t="str">
            <v>04.005.166-0</v>
          </cell>
          <cell r="B825">
            <v>0.77</v>
          </cell>
        </row>
        <row r="826">
          <cell r="A826" t="str">
            <v>04.005.167-0</v>
          </cell>
          <cell r="B826">
            <v>1.17</v>
          </cell>
        </row>
        <row r="827">
          <cell r="A827" t="str">
            <v>04.005.168-0</v>
          </cell>
          <cell r="B827">
            <v>2.34</v>
          </cell>
        </row>
        <row r="828">
          <cell r="A828" t="str">
            <v>04.005.300-0</v>
          </cell>
          <cell r="B828">
            <v>14.63</v>
          </cell>
        </row>
        <row r="829">
          <cell r="A829" t="str">
            <v>04.005.350-1</v>
          </cell>
          <cell r="B829">
            <v>1.3</v>
          </cell>
        </row>
        <row r="830">
          <cell r="A830" t="str">
            <v>04.005.500-0</v>
          </cell>
          <cell r="B830">
            <v>317.41000000000003</v>
          </cell>
        </row>
        <row r="831">
          <cell r="A831" t="str">
            <v>04.005.999-0</v>
          </cell>
          <cell r="B831">
            <v>2139</v>
          </cell>
        </row>
        <row r="832">
          <cell r="A832" t="str">
            <v>04.006.008-1</v>
          </cell>
          <cell r="B832">
            <v>16.07</v>
          </cell>
        </row>
        <row r="833">
          <cell r="A833" t="str">
            <v>04.006.009-0</v>
          </cell>
          <cell r="B833">
            <v>10.75</v>
          </cell>
        </row>
        <row r="834">
          <cell r="A834" t="str">
            <v>04.006.010-0</v>
          </cell>
          <cell r="B834">
            <v>11.62</v>
          </cell>
        </row>
        <row r="835">
          <cell r="A835" t="str">
            <v>04.006.013-1</v>
          </cell>
          <cell r="B835">
            <v>21.87</v>
          </cell>
        </row>
        <row r="836">
          <cell r="A836" t="str">
            <v>04.006.014-1</v>
          </cell>
          <cell r="B836">
            <v>39.25</v>
          </cell>
        </row>
        <row r="837">
          <cell r="A837" t="str">
            <v>04.006.999-0</v>
          </cell>
          <cell r="B837">
            <v>2426</v>
          </cell>
        </row>
        <row r="838">
          <cell r="A838" t="str">
            <v>04.007.015-0</v>
          </cell>
          <cell r="B838">
            <v>28.62</v>
          </cell>
        </row>
        <row r="839">
          <cell r="A839" t="str">
            <v>04.007.016-0</v>
          </cell>
          <cell r="B839">
            <v>31.49</v>
          </cell>
        </row>
        <row r="840">
          <cell r="A840" t="str">
            <v>04.007.017-0</v>
          </cell>
          <cell r="B840">
            <v>35.78</v>
          </cell>
        </row>
        <row r="841">
          <cell r="A841" t="str">
            <v>04.007.018-0</v>
          </cell>
          <cell r="B841">
            <v>41.51</v>
          </cell>
        </row>
        <row r="842">
          <cell r="A842" t="str">
            <v>04.007.019-0</v>
          </cell>
          <cell r="B842">
            <v>47.23</v>
          </cell>
        </row>
        <row r="843">
          <cell r="A843" t="str">
            <v>04.007.999-0</v>
          </cell>
          <cell r="B843">
            <v>2935</v>
          </cell>
        </row>
        <row r="844">
          <cell r="A844" t="str">
            <v>04.008.020-0</v>
          </cell>
          <cell r="B844">
            <v>78.239999999999995</v>
          </cell>
        </row>
        <row r="845">
          <cell r="A845" t="str">
            <v>04.008.021-0</v>
          </cell>
          <cell r="B845">
            <v>76.63</v>
          </cell>
        </row>
        <row r="846">
          <cell r="A846" t="str">
            <v>04.008.999-0</v>
          </cell>
          <cell r="B846">
            <v>2660</v>
          </cell>
        </row>
        <row r="847">
          <cell r="A847" t="str">
            <v>04.009.022-0</v>
          </cell>
          <cell r="B847">
            <v>32.450000000000003</v>
          </cell>
        </row>
        <row r="848">
          <cell r="A848" t="str">
            <v>04.009.023-0</v>
          </cell>
          <cell r="B848">
            <v>42.19</v>
          </cell>
        </row>
        <row r="849">
          <cell r="A849" t="str">
            <v>04.009.999-0</v>
          </cell>
          <cell r="B849">
            <v>2575</v>
          </cell>
        </row>
        <row r="850">
          <cell r="A850" t="str">
            <v>04.010.045-0</v>
          </cell>
          <cell r="B850">
            <v>0.6</v>
          </cell>
        </row>
        <row r="851">
          <cell r="A851" t="str">
            <v>04.010.046-0</v>
          </cell>
          <cell r="B851">
            <v>0.55000000000000004</v>
          </cell>
        </row>
        <row r="852">
          <cell r="A852" t="str">
            <v>04.010.047-0</v>
          </cell>
          <cell r="B852">
            <v>0.55000000000000004</v>
          </cell>
        </row>
        <row r="853">
          <cell r="A853" t="str">
            <v>04.010.999-0</v>
          </cell>
          <cell r="B853">
            <v>2067</v>
          </cell>
        </row>
        <row r="854">
          <cell r="A854" t="str">
            <v>04.011.051-1</v>
          </cell>
          <cell r="B854">
            <v>6.63</v>
          </cell>
        </row>
        <row r="855">
          <cell r="A855" t="str">
            <v>04.011.052-1</v>
          </cell>
          <cell r="B855">
            <v>4.7</v>
          </cell>
        </row>
        <row r="856">
          <cell r="A856" t="str">
            <v>04.011.053-1</v>
          </cell>
          <cell r="B856">
            <v>4.07</v>
          </cell>
        </row>
        <row r="857">
          <cell r="A857" t="str">
            <v>04.011.054-1</v>
          </cell>
          <cell r="B857">
            <v>3.73</v>
          </cell>
        </row>
        <row r="858">
          <cell r="A858" t="str">
            <v>04.011.055-1</v>
          </cell>
          <cell r="B858">
            <v>3.59</v>
          </cell>
        </row>
        <row r="859">
          <cell r="A859" t="str">
            <v>04.011.056-1</v>
          </cell>
          <cell r="B859">
            <v>2.41</v>
          </cell>
        </row>
        <row r="860">
          <cell r="A860" t="str">
            <v>04.011.057-1</v>
          </cell>
          <cell r="B860">
            <v>2.73</v>
          </cell>
        </row>
        <row r="861">
          <cell r="A861" t="str">
            <v>04.011.058-1</v>
          </cell>
          <cell r="B861">
            <v>2.21</v>
          </cell>
        </row>
        <row r="862">
          <cell r="A862" t="str">
            <v>04.011.999-0</v>
          </cell>
          <cell r="B862">
            <v>2812</v>
          </cell>
        </row>
        <row r="863">
          <cell r="A863" t="str">
            <v>04.012.071-1</v>
          </cell>
          <cell r="B863">
            <v>5.68</v>
          </cell>
        </row>
        <row r="864">
          <cell r="A864" t="str">
            <v>04.012.072-1</v>
          </cell>
          <cell r="B864">
            <v>3.75</v>
          </cell>
        </row>
        <row r="865">
          <cell r="A865" t="str">
            <v>04.012.073-1</v>
          </cell>
          <cell r="B865">
            <v>3.12</v>
          </cell>
        </row>
        <row r="866">
          <cell r="A866" t="str">
            <v>04.012.074-1</v>
          </cell>
          <cell r="B866">
            <v>2.78</v>
          </cell>
        </row>
        <row r="867">
          <cell r="A867" t="str">
            <v>04.012.075-1</v>
          </cell>
          <cell r="B867">
            <v>2.64</v>
          </cell>
        </row>
        <row r="868">
          <cell r="A868" t="str">
            <v>04.012.076-1</v>
          </cell>
          <cell r="B868">
            <v>1.66</v>
          </cell>
        </row>
        <row r="869">
          <cell r="A869" t="str">
            <v>04.012.077-1</v>
          </cell>
          <cell r="B869">
            <v>2.0699999999999998</v>
          </cell>
        </row>
        <row r="870">
          <cell r="A870" t="str">
            <v>04.012.078-1</v>
          </cell>
          <cell r="B870">
            <v>1.6</v>
          </cell>
        </row>
        <row r="871">
          <cell r="A871" t="str">
            <v>04.012.999-0</v>
          </cell>
          <cell r="B871">
            <v>3086</v>
          </cell>
        </row>
        <row r="872">
          <cell r="A872" t="str">
            <v>04.013.015-0</v>
          </cell>
          <cell r="B872">
            <v>42.52</v>
          </cell>
        </row>
        <row r="873">
          <cell r="A873" t="str">
            <v>04.013.999-0</v>
          </cell>
          <cell r="B873">
            <v>2083</v>
          </cell>
        </row>
        <row r="874">
          <cell r="A874" t="str">
            <v>04.014.091-1</v>
          </cell>
          <cell r="B874">
            <v>20.67</v>
          </cell>
        </row>
        <row r="875">
          <cell r="A875" t="str">
            <v>04.014.999-0</v>
          </cell>
          <cell r="B875">
            <v>3186</v>
          </cell>
        </row>
        <row r="876">
          <cell r="A876" t="str">
            <v>04.015.100-0</v>
          </cell>
          <cell r="B876">
            <v>0.61</v>
          </cell>
        </row>
        <row r="877">
          <cell r="A877" t="str">
            <v>04.015.101-0</v>
          </cell>
          <cell r="B877">
            <v>0.43</v>
          </cell>
        </row>
        <row r="878">
          <cell r="A878" t="str">
            <v>04.015.105-0</v>
          </cell>
          <cell r="B878">
            <v>0.69</v>
          </cell>
        </row>
        <row r="879">
          <cell r="A879" t="str">
            <v>04.015.106-0</v>
          </cell>
          <cell r="B879">
            <v>0.48</v>
          </cell>
        </row>
        <row r="880">
          <cell r="A880" t="str">
            <v>04.015.110-0</v>
          </cell>
          <cell r="B880">
            <v>0.79</v>
          </cell>
        </row>
        <row r="881">
          <cell r="A881" t="str">
            <v>04.015.111-0</v>
          </cell>
          <cell r="B881">
            <v>0.52</v>
          </cell>
        </row>
        <row r="882">
          <cell r="A882" t="str">
            <v>04.015.999-0</v>
          </cell>
          <cell r="B882">
            <v>2552</v>
          </cell>
        </row>
        <row r="883">
          <cell r="A883" t="str">
            <v>04.018.010-0</v>
          </cell>
          <cell r="B883">
            <v>0.27</v>
          </cell>
        </row>
        <row r="884">
          <cell r="A884" t="str">
            <v>04.018.020-1</v>
          </cell>
          <cell r="B884">
            <v>0.38</v>
          </cell>
        </row>
        <row r="885">
          <cell r="A885" t="str">
            <v>04.018.999-0</v>
          </cell>
          <cell r="B885">
            <v>1744</v>
          </cell>
        </row>
        <row r="886">
          <cell r="A886" t="str">
            <v>04.020.122-0</v>
          </cell>
          <cell r="B886">
            <v>0.06</v>
          </cell>
        </row>
        <row r="887">
          <cell r="A887" t="str">
            <v>04.020.126-0</v>
          </cell>
          <cell r="B887">
            <v>0.33</v>
          </cell>
        </row>
        <row r="888">
          <cell r="A888" t="str">
            <v>04.020.131-0</v>
          </cell>
          <cell r="B888">
            <v>0.41</v>
          </cell>
        </row>
        <row r="889">
          <cell r="A889" t="str">
            <v>04.020.136-0</v>
          </cell>
          <cell r="B889">
            <v>1.73</v>
          </cell>
        </row>
        <row r="890">
          <cell r="A890" t="str">
            <v>04.020.999-0</v>
          </cell>
          <cell r="B890">
            <v>3365</v>
          </cell>
        </row>
        <row r="891">
          <cell r="A891" t="str">
            <v>04.021.010-0</v>
          </cell>
          <cell r="B891">
            <v>0.34</v>
          </cell>
        </row>
        <row r="892">
          <cell r="A892" t="str">
            <v>04.021.015-0</v>
          </cell>
          <cell r="B892">
            <v>5.04</v>
          </cell>
        </row>
        <row r="893">
          <cell r="A893" t="str">
            <v>04.021.020-0</v>
          </cell>
          <cell r="B893">
            <v>6.63</v>
          </cell>
        </row>
        <row r="894">
          <cell r="A894" t="str">
            <v>04.021.025-0</v>
          </cell>
          <cell r="B894">
            <v>72.680000000000007</v>
          </cell>
        </row>
        <row r="895">
          <cell r="A895" t="str">
            <v>04.021.999-0</v>
          </cell>
          <cell r="B895">
            <v>2514</v>
          </cell>
        </row>
        <row r="896">
          <cell r="A896" t="str">
            <v>04.025.200-0</v>
          </cell>
          <cell r="B896">
            <v>9990.81</v>
          </cell>
        </row>
        <row r="897">
          <cell r="A897" t="str">
            <v>04.025.205-0</v>
          </cell>
          <cell r="B897">
            <v>12722.52</v>
          </cell>
        </row>
        <row r="898">
          <cell r="A898" t="str">
            <v>04.025.210-0</v>
          </cell>
          <cell r="B898">
            <v>15499.34</v>
          </cell>
        </row>
        <row r="899">
          <cell r="A899" t="str">
            <v>04.025.215-0</v>
          </cell>
          <cell r="B899">
            <v>18413.82</v>
          </cell>
        </row>
        <row r="900">
          <cell r="A900" t="str">
            <v>04.025.999-0</v>
          </cell>
          <cell r="B900">
            <v>3176</v>
          </cell>
        </row>
        <row r="901">
          <cell r="A901" t="str">
            <v>05.001.001-0</v>
          </cell>
          <cell r="B901">
            <v>91.43</v>
          </cell>
        </row>
        <row r="902">
          <cell r="A902" t="str">
            <v>05.001.002-1</v>
          </cell>
          <cell r="B902">
            <v>129.53</v>
          </cell>
        </row>
        <row r="903">
          <cell r="A903" t="str">
            <v>05.001.003-0</v>
          </cell>
          <cell r="B903">
            <v>57.91</v>
          </cell>
        </row>
        <row r="904">
          <cell r="A904" t="str">
            <v>05.001.004-0</v>
          </cell>
          <cell r="B904">
            <v>79.53</v>
          </cell>
        </row>
        <row r="905">
          <cell r="A905" t="str">
            <v>05.001.005-0</v>
          </cell>
          <cell r="B905">
            <v>53.08</v>
          </cell>
        </row>
        <row r="906">
          <cell r="A906" t="str">
            <v>05.001.006-0</v>
          </cell>
          <cell r="B906">
            <v>26.79</v>
          </cell>
        </row>
        <row r="907">
          <cell r="A907" t="str">
            <v>05.001.007-0</v>
          </cell>
          <cell r="B907">
            <v>3.34</v>
          </cell>
        </row>
        <row r="908">
          <cell r="A908" t="str">
            <v>05.001.008-0</v>
          </cell>
          <cell r="B908">
            <v>10.039999999999999</v>
          </cell>
        </row>
        <row r="909">
          <cell r="A909" t="str">
            <v>05.001.009-0</v>
          </cell>
          <cell r="B909">
            <v>8.0299999999999994</v>
          </cell>
        </row>
        <row r="910">
          <cell r="A910" t="str">
            <v>05.001.010-0</v>
          </cell>
          <cell r="B910">
            <v>6.28</v>
          </cell>
        </row>
        <row r="911">
          <cell r="A911" t="str">
            <v>05.001.011-0</v>
          </cell>
          <cell r="B911">
            <v>4.46</v>
          </cell>
        </row>
        <row r="912">
          <cell r="A912" t="str">
            <v>05.001.012-0</v>
          </cell>
          <cell r="B912">
            <v>18.079999999999998</v>
          </cell>
        </row>
        <row r="913">
          <cell r="A913" t="str">
            <v>05.001.013-0</v>
          </cell>
          <cell r="B913">
            <v>9.11</v>
          </cell>
        </row>
        <row r="914">
          <cell r="A914" t="str">
            <v>05.001.014-0</v>
          </cell>
          <cell r="B914">
            <v>3.34</v>
          </cell>
        </row>
        <row r="915">
          <cell r="A915" t="str">
            <v>05.001.015-0</v>
          </cell>
          <cell r="B915">
            <v>6.53</v>
          </cell>
        </row>
        <row r="916">
          <cell r="A916" t="str">
            <v>05.001.016-0</v>
          </cell>
          <cell r="B916">
            <v>9.11</v>
          </cell>
        </row>
        <row r="917">
          <cell r="A917" t="str">
            <v>05.001.017-0</v>
          </cell>
          <cell r="B917">
            <v>8.6999999999999993</v>
          </cell>
        </row>
        <row r="918">
          <cell r="A918" t="str">
            <v>05.001.018-0</v>
          </cell>
          <cell r="B918">
            <v>4.68</v>
          </cell>
        </row>
        <row r="919">
          <cell r="A919" t="str">
            <v>05.001.019-0</v>
          </cell>
          <cell r="B919">
            <v>24.78</v>
          </cell>
        </row>
        <row r="920">
          <cell r="A920" t="str">
            <v>05.001.020-0</v>
          </cell>
          <cell r="B920">
            <v>4.08</v>
          </cell>
        </row>
        <row r="921">
          <cell r="A921" t="str">
            <v>05.001.021-0</v>
          </cell>
          <cell r="B921">
            <v>10.039999999999999</v>
          </cell>
        </row>
        <row r="922">
          <cell r="A922" t="str">
            <v>05.001.031-0</v>
          </cell>
          <cell r="B922">
            <v>10.039999999999999</v>
          </cell>
        </row>
        <row r="923">
          <cell r="A923" t="str">
            <v>05.001.033-0</v>
          </cell>
          <cell r="B923">
            <v>126.59</v>
          </cell>
        </row>
        <row r="924">
          <cell r="A924" t="str">
            <v>05.001.035-0</v>
          </cell>
          <cell r="B924">
            <v>2.94</v>
          </cell>
        </row>
        <row r="925">
          <cell r="A925" t="str">
            <v>05.001.039-0</v>
          </cell>
          <cell r="B925">
            <v>5.35</v>
          </cell>
        </row>
        <row r="926">
          <cell r="A926" t="str">
            <v>05.001.040-0</v>
          </cell>
          <cell r="B926">
            <v>3.18</v>
          </cell>
        </row>
        <row r="927">
          <cell r="A927" t="str">
            <v>05.001.042-0</v>
          </cell>
          <cell r="B927">
            <v>4.07</v>
          </cell>
        </row>
        <row r="928">
          <cell r="A928" t="str">
            <v>05.001.043-0</v>
          </cell>
          <cell r="B928">
            <v>7</v>
          </cell>
        </row>
        <row r="929">
          <cell r="A929" t="str">
            <v>05.001.044-0</v>
          </cell>
          <cell r="B929">
            <v>5.42</v>
          </cell>
        </row>
        <row r="930">
          <cell r="A930" t="str">
            <v>05.001.046-0</v>
          </cell>
          <cell r="B930">
            <v>3.37</v>
          </cell>
        </row>
        <row r="931">
          <cell r="A931" t="str">
            <v>05.001.047-0</v>
          </cell>
          <cell r="B931">
            <v>5.2</v>
          </cell>
        </row>
        <row r="932">
          <cell r="A932" t="str">
            <v>05.001.048-0</v>
          </cell>
          <cell r="B932">
            <v>4.38</v>
          </cell>
        </row>
        <row r="933">
          <cell r="A933" t="str">
            <v>05.001.050-0</v>
          </cell>
          <cell r="B933">
            <v>13.56</v>
          </cell>
        </row>
        <row r="934">
          <cell r="A934" t="str">
            <v>05.001.051-0</v>
          </cell>
          <cell r="B934">
            <v>27.12</v>
          </cell>
        </row>
        <row r="935">
          <cell r="A935" t="str">
            <v>05.001.052-0</v>
          </cell>
          <cell r="B935">
            <v>12.43</v>
          </cell>
        </row>
        <row r="936">
          <cell r="A936" t="str">
            <v>05.001.053-0</v>
          </cell>
          <cell r="B936">
            <v>5.8</v>
          </cell>
        </row>
        <row r="937">
          <cell r="A937" t="str">
            <v>05.001.054-0</v>
          </cell>
          <cell r="B937">
            <v>4.8099999999999996</v>
          </cell>
        </row>
        <row r="938">
          <cell r="A938" t="str">
            <v>05.001.055-0</v>
          </cell>
          <cell r="B938">
            <v>4.68</v>
          </cell>
        </row>
        <row r="939">
          <cell r="A939" t="str">
            <v>05.001.056-0</v>
          </cell>
          <cell r="B939">
            <v>1314.91</v>
          </cell>
        </row>
        <row r="940">
          <cell r="A940" t="str">
            <v>05.001.057-0</v>
          </cell>
          <cell r="B940">
            <v>60.44</v>
          </cell>
        </row>
        <row r="941">
          <cell r="A941" t="str">
            <v>05.001.058-0</v>
          </cell>
          <cell r="B941">
            <v>103.39</v>
          </cell>
        </row>
        <row r="942">
          <cell r="A942" t="str">
            <v>05.001.060-0</v>
          </cell>
          <cell r="B942">
            <v>3.68</v>
          </cell>
        </row>
        <row r="943">
          <cell r="A943" t="str">
            <v>05.001.061-0</v>
          </cell>
          <cell r="B943">
            <v>8.0299999999999994</v>
          </cell>
        </row>
        <row r="944">
          <cell r="A944" t="str">
            <v>05.001.062-0</v>
          </cell>
          <cell r="B944">
            <v>2.34</v>
          </cell>
        </row>
        <row r="945">
          <cell r="A945" t="str">
            <v>05.001.063-0</v>
          </cell>
          <cell r="B945">
            <v>8.3699999999999992</v>
          </cell>
        </row>
        <row r="946">
          <cell r="A946" t="str">
            <v>05.001.064-0</v>
          </cell>
          <cell r="B946">
            <v>14.06</v>
          </cell>
        </row>
        <row r="947">
          <cell r="A947" t="str">
            <v>05.001.065-0</v>
          </cell>
          <cell r="B947">
            <v>10.039999999999999</v>
          </cell>
        </row>
        <row r="948">
          <cell r="A948" t="str">
            <v>05.001.066-0</v>
          </cell>
          <cell r="B948">
            <v>9.0399999999999991</v>
          </cell>
        </row>
        <row r="949">
          <cell r="A949" t="str">
            <v>05.001.067-0</v>
          </cell>
          <cell r="B949">
            <v>6.69</v>
          </cell>
        </row>
        <row r="950">
          <cell r="A950" t="str">
            <v>05.001.068-0</v>
          </cell>
          <cell r="B950">
            <v>13.39</v>
          </cell>
        </row>
        <row r="951">
          <cell r="A951" t="str">
            <v>05.001.069-0</v>
          </cell>
          <cell r="B951">
            <v>6.02</v>
          </cell>
        </row>
        <row r="952">
          <cell r="A952" t="str">
            <v>05.001.070-0</v>
          </cell>
          <cell r="B952">
            <v>2.34</v>
          </cell>
        </row>
        <row r="953">
          <cell r="A953" t="str">
            <v>05.001.071-0</v>
          </cell>
          <cell r="B953">
            <v>23.02</v>
          </cell>
        </row>
        <row r="954">
          <cell r="A954" t="str">
            <v>05.001.072-0</v>
          </cell>
          <cell r="B954">
            <v>1.33</v>
          </cell>
        </row>
        <row r="955">
          <cell r="A955" t="str">
            <v>05.001.073-0</v>
          </cell>
          <cell r="B955">
            <v>2.34</v>
          </cell>
        </row>
        <row r="956">
          <cell r="A956" t="str">
            <v>05.001.074-0</v>
          </cell>
          <cell r="B956">
            <v>2</v>
          </cell>
        </row>
        <row r="957">
          <cell r="A957" t="str">
            <v>05.001.075-0</v>
          </cell>
          <cell r="B957">
            <v>4.68</v>
          </cell>
        </row>
        <row r="958">
          <cell r="A958" t="str">
            <v>05.001.076-0</v>
          </cell>
          <cell r="B958">
            <v>3.34</v>
          </cell>
        </row>
        <row r="959">
          <cell r="A959" t="str">
            <v>05.001.077-0</v>
          </cell>
          <cell r="B959">
            <v>22.6</v>
          </cell>
        </row>
        <row r="960">
          <cell r="A960" t="str">
            <v>05.001.078-0</v>
          </cell>
          <cell r="B960">
            <v>0.83</v>
          </cell>
        </row>
        <row r="961">
          <cell r="A961" t="str">
            <v>05.001.079-0</v>
          </cell>
          <cell r="B961">
            <v>2.5099999999999998</v>
          </cell>
        </row>
        <row r="962">
          <cell r="A962" t="str">
            <v>05.001.080-0</v>
          </cell>
          <cell r="B962">
            <v>5.35</v>
          </cell>
        </row>
        <row r="963">
          <cell r="A963" t="str">
            <v>05.001.081-0</v>
          </cell>
          <cell r="B963">
            <v>0.46</v>
          </cell>
        </row>
        <row r="964">
          <cell r="A964" t="str">
            <v>05.001.083-0</v>
          </cell>
          <cell r="B964">
            <v>3.34</v>
          </cell>
        </row>
        <row r="965">
          <cell r="A965" t="str">
            <v>05.001.085-0</v>
          </cell>
          <cell r="B965">
            <v>15.4</v>
          </cell>
        </row>
        <row r="966">
          <cell r="A966" t="str">
            <v>05.001.123-0</v>
          </cell>
          <cell r="B966">
            <v>8.44</v>
          </cell>
        </row>
        <row r="967">
          <cell r="A967" t="str">
            <v>05.001.124-0</v>
          </cell>
          <cell r="B967">
            <v>0.11</v>
          </cell>
        </row>
        <row r="968">
          <cell r="A968" t="str">
            <v>05.001.125-0</v>
          </cell>
          <cell r="B968">
            <v>17.77</v>
          </cell>
        </row>
        <row r="969">
          <cell r="A969" t="str">
            <v>05.001.126-0</v>
          </cell>
          <cell r="B969">
            <v>35.71</v>
          </cell>
        </row>
        <row r="970">
          <cell r="A970" t="str">
            <v>05.001.127-0</v>
          </cell>
          <cell r="B970">
            <v>87.2</v>
          </cell>
        </row>
        <row r="971">
          <cell r="A971" t="str">
            <v>05.001.128-0</v>
          </cell>
          <cell r="B971">
            <v>41.06</v>
          </cell>
        </row>
        <row r="972">
          <cell r="A972" t="str">
            <v>05.001.130-0</v>
          </cell>
          <cell r="B972">
            <v>6.11</v>
          </cell>
        </row>
        <row r="973">
          <cell r="A973" t="str">
            <v>05.001.131-0</v>
          </cell>
          <cell r="B973">
            <v>4.7699999999999996</v>
          </cell>
        </row>
        <row r="974">
          <cell r="A974" t="str">
            <v>05.001.132-0</v>
          </cell>
          <cell r="B974">
            <v>1</v>
          </cell>
        </row>
        <row r="975">
          <cell r="A975" t="str">
            <v>05.001.133-0</v>
          </cell>
          <cell r="B975">
            <v>11.62</v>
          </cell>
        </row>
        <row r="976">
          <cell r="A976" t="str">
            <v>05.001.134-0</v>
          </cell>
          <cell r="B976">
            <v>9.4600000000000009</v>
          </cell>
        </row>
        <row r="977">
          <cell r="A977" t="str">
            <v>05.001.135-0</v>
          </cell>
          <cell r="B977">
            <v>10.039999999999999</v>
          </cell>
        </row>
        <row r="978">
          <cell r="A978" t="str">
            <v>05.001.136-0</v>
          </cell>
          <cell r="B978">
            <v>4.3499999999999996</v>
          </cell>
        </row>
        <row r="979">
          <cell r="A979" t="str">
            <v>05.001.137-0</v>
          </cell>
          <cell r="B979">
            <v>6.02</v>
          </cell>
        </row>
        <row r="980">
          <cell r="A980" t="str">
            <v>05.001.138-0</v>
          </cell>
          <cell r="B980">
            <v>2.4700000000000002</v>
          </cell>
        </row>
        <row r="981">
          <cell r="A981" t="str">
            <v>05.001.139-0</v>
          </cell>
          <cell r="B981">
            <v>8.3000000000000007</v>
          </cell>
        </row>
        <row r="982">
          <cell r="A982" t="str">
            <v>05.001.141-0</v>
          </cell>
          <cell r="B982">
            <v>8.6999999999999993</v>
          </cell>
        </row>
        <row r="983">
          <cell r="A983" t="str">
            <v>05.001.142-0</v>
          </cell>
          <cell r="B983">
            <v>7.36</v>
          </cell>
        </row>
        <row r="984">
          <cell r="A984" t="str">
            <v>05.001.143-0</v>
          </cell>
          <cell r="B984">
            <v>3.34</v>
          </cell>
        </row>
        <row r="985">
          <cell r="A985" t="str">
            <v>05.001.144-0</v>
          </cell>
          <cell r="B985">
            <v>2.4700000000000002</v>
          </cell>
        </row>
        <row r="986">
          <cell r="A986" t="str">
            <v>05.001.145-0</v>
          </cell>
          <cell r="B986">
            <v>8.3000000000000007</v>
          </cell>
        </row>
        <row r="987">
          <cell r="A987" t="str">
            <v>05.001.146-0</v>
          </cell>
          <cell r="B987">
            <v>15.9</v>
          </cell>
        </row>
        <row r="988">
          <cell r="A988" t="str">
            <v>05.001.147-0</v>
          </cell>
          <cell r="B988">
            <v>6.69</v>
          </cell>
        </row>
        <row r="989">
          <cell r="A989" t="str">
            <v>05.001.148-0</v>
          </cell>
          <cell r="B989">
            <v>2.21</v>
          </cell>
        </row>
        <row r="990">
          <cell r="A990" t="str">
            <v>05.001.160-0</v>
          </cell>
          <cell r="B990">
            <v>0.89</v>
          </cell>
        </row>
        <row r="991">
          <cell r="A991" t="str">
            <v>05.001.162-0</v>
          </cell>
          <cell r="B991">
            <v>26.79</v>
          </cell>
        </row>
        <row r="992">
          <cell r="A992" t="str">
            <v>05.001.163-0</v>
          </cell>
          <cell r="B992">
            <v>24.91</v>
          </cell>
        </row>
        <row r="993">
          <cell r="A993" t="str">
            <v>05.001.168-0</v>
          </cell>
          <cell r="B993">
            <v>2.41</v>
          </cell>
        </row>
        <row r="994">
          <cell r="A994" t="str">
            <v>05.001.169-0</v>
          </cell>
          <cell r="B994">
            <v>42.48</v>
          </cell>
        </row>
        <row r="995">
          <cell r="A995" t="str">
            <v>05.001.170-0</v>
          </cell>
          <cell r="B995">
            <v>8.0299999999999994</v>
          </cell>
        </row>
        <row r="996">
          <cell r="A996" t="str">
            <v>05.001.171-0</v>
          </cell>
          <cell r="B996">
            <v>9.64</v>
          </cell>
        </row>
        <row r="997">
          <cell r="A997" t="str">
            <v>05.001.172-0</v>
          </cell>
          <cell r="B997">
            <v>11.25</v>
          </cell>
        </row>
        <row r="998">
          <cell r="A998" t="str">
            <v>05.001.173-0</v>
          </cell>
          <cell r="B998">
            <v>16.07</v>
          </cell>
        </row>
        <row r="999">
          <cell r="A999" t="str">
            <v>05.001.174-0</v>
          </cell>
          <cell r="B999">
            <v>9.24</v>
          </cell>
        </row>
        <row r="1000">
          <cell r="A1000" t="str">
            <v>05.001.175-0</v>
          </cell>
          <cell r="B1000">
            <v>0.1</v>
          </cell>
        </row>
        <row r="1001">
          <cell r="A1001" t="str">
            <v>05.001.176-0</v>
          </cell>
          <cell r="B1001">
            <v>0.06</v>
          </cell>
        </row>
        <row r="1002">
          <cell r="A1002" t="str">
            <v>05.001.185-0</v>
          </cell>
          <cell r="B1002">
            <v>0.2</v>
          </cell>
        </row>
        <row r="1003">
          <cell r="A1003" t="str">
            <v>05.001.186-0</v>
          </cell>
          <cell r="B1003">
            <v>0.13</v>
          </cell>
        </row>
        <row r="1004">
          <cell r="A1004" t="str">
            <v>05.001.195-0</v>
          </cell>
          <cell r="B1004">
            <v>10.039999999999999</v>
          </cell>
        </row>
        <row r="1005">
          <cell r="A1005" t="str">
            <v>05.001.196-0</v>
          </cell>
          <cell r="B1005">
            <v>7.7</v>
          </cell>
        </row>
        <row r="1006">
          <cell r="A1006" t="str">
            <v>05.001.205-0</v>
          </cell>
          <cell r="B1006">
            <v>0.44</v>
          </cell>
        </row>
        <row r="1007">
          <cell r="A1007" t="str">
            <v>05.001.206-0</v>
          </cell>
          <cell r="B1007">
            <v>0.33</v>
          </cell>
        </row>
        <row r="1008">
          <cell r="A1008" t="str">
            <v>05.001.300-0</v>
          </cell>
          <cell r="B1008">
            <v>57.39</v>
          </cell>
        </row>
        <row r="1009">
          <cell r="A1009" t="str">
            <v>05.001.301-0</v>
          </cell>
          <cell r="B1009">
            <v>47.76</v>
          </cell>
        </row>
        <row r="1010">
          <cell r="A1010" t="str">
            <v>05.001.305-0</v>
          </cell>
          <cell r="B1010">
            <v>40.19</v>
          </cell>
        </row>
        <row r="1011">
          <cell r="A1011" t="str">
            <v>05.001.310-0</v>
          </cell>
          <cell r="B1011">
            <v>65.39</v>
          </cell>
        </row>
        <row r="1012">
          <cell r="A1012" t="str">
            <v>05.001.315-0</v>
          </cell>
          <cell r="B1012">
            <v>95.7</v>
          </cell>
        </row>
        <row r="1013">
          <cell r="A1013" t="str">
            <v>05.001.350-0</v>
          </cell>
          <cell r="B1013">
            <v>4.6399999999999997</v>
          </cell>
        </row>
        <row r="1014">
          <cell r="A1014" t="str">
            <v>05.001.360-0</v>
          </cell>
          <cell r="B1014">
            <v>2.29</v>
          </cell>
        </row>
        <row r="1015">
          <cell r="A1015" t="str">
            <v>05.001.365-0</v>
          </cell>
          <cell r="B1015">
            <v>3.06</v>
          </cell>
        </row>
        <row r="1016">
          <cell r="A1016" t="str">
            <v>05.001.370-0</v>
          </cell>
          <cell r="B1016">
            <v>4.28</v>
          </cell>
        </row>
        <row r="1017">
          <cell r="A1017" t="str">
            <v>05.001.375-0</v>
          </cell>
          <cell r="B1017">
            <v>1.28</v>
          </cell>
        </row>
        <row r="1018">
          <cell r="A1018" t="str">
            <v>05.001.380-0</v>
          </cell>
          <cell r="B1018">
            <v>1.91</v>
          </cell>
        </row>
        <row r="1019">
          <cell r="A1019" t="str">
            <v>05.001.385-0</v>
          </cell>
          <cell r="B1019">
            <v>2.67</v>
          </cell>
        </row>
        <row r="1020">
          <cell r="A1020" t="str">
            <v>05.001.386-0</v>
          </cell>
          <cell r="B1020">
            <v>2.29</v>
          </cell>
        </row>
        <row r="1021">
          <cell r="A1021" t="str">
            <v>05.001.388-0</v>
          </cell>
          <cell r="B1021">
            <v>5.2</v>
          </cell>
        </row>
        <row r="1022">
          <cell r="A1022" t="str">
            <v>05.001.389-0</v>
          </cell>
          <cell r="B1022">
            <v>4.59</v>
          </cell>
        </row>
        <row r="1023">
          <cell r="A1023" t="str">
            <v>05.001.391-0</v>
          </cell>
          <cell r="B1023">
            <v>4.28</v>
          </cell>
        </row>
        <row r="1024">
          <cell r="A1024" t="str">
            <v>05.001.392-0</v>
          </cell>
          <cell r="B1024">
            <v>3.06</v>
          </cell>
        </row>
        <row r="1025">
          <cell r="A1025" t="str">
            <v>05.001.393-0</v>
          </cell>
          <cell r="B1025">
            <v>2.14</v>
          </cell>
        </row>
        <row r="1026">
          <cell r="A1026" t="str">
            <v>05.001.400-0</v>
          </cell>
          <cell r="B1026">
            <v>0.73</v>
          </cell>
        </row>
        <row r="1027">
          <cell r="A1027" t="str">
            <v>05.001.402-0</v>
          </cell>
          <cell r="B1027">
            <v>9.7100000000000009</v>
          </cell>
        </row>
        <row r="1028">
          <cell r="A1028" t="str">
            <v>05.001.405-0</v>
          </cell>
          <cell r="B1028">
            <v>26.79</v>
          </cell>
        </row>
        <row r="1029">
          <cell r="A1029" t="str">
            <v>05.001.450-0</v>
          </cell>
          <cell r="B1029">
            <v>105.93</v>
          </cell>
        </row>
        <row r="1030">
          <cell r="A1030" t="str">
            <v>05.001.455-0</v>
          </cell>
          <cell r="B1030">
            <v>158.9</v>
          </cell>
        </row>
        <row r="1031">
          <cell r="A1031" t="str">
            <v>05.001.460-0</v>
          </cell>
          <cell r="B1031">
            <v>230.91</v>
          </cell>
        </row>
        <row r="1032">
          <cell r="A1032" t="str">
            <v>05.001.465-0</v>
          </cell>
          <cell r="B1032">
            <v>317.8</v>
          </cell>
        </row>
        <row r="1033">
          <cell r="A1033" t="str">
            <v>05.001.500-0</v>
          </cell>
          <cell r="B1033">
            <v>579.67999999999995</v>
          </cell>
        </row>
        <row r="1034">
          <cell r="A1034" t="str">
            <v>05.001.501-0</v>
          </cell>
          <cell r="B1034">
            <v>579.67999999999995</v>
          </cell>
        </row>
        <row r="1035">
          <cell r="A1035" t="str">
            <v>05.001.502-0</v>
          </cell>
          <cell r="B1035">
            <v>579.67999999999995</v>
          </cell>
        </row>
        <row r="1036">
          <cell r="A1036" t="str">
            <v>05.001.503-0</v>
          </cell>
          <cell r="B1036">
            <v>579.67999999999995</v>
          </cell>
        </row>
        <row r="1037">
          <cell r="A1037" t="str">
            <v>05.001.504-0</v>
          </cell>
          <cell r="B1037">
            <v>579.67999999999995</v>
          </cell>
        </row>
        <row r="1038">
          <cell r="A1038" t="str">
            <v>05.001.600-0</v>
          </cell>
          <cell r="B1038">
            <v>9.1999999999999993</v>
          </cell>
        </row>
        <row r="1039">
          <cell r="A1039" t="str">
            <v>05.001.601-0</v>
          </cell>
          <cell r="B1039">
            <v>22.85</v>
          </cell>
        </row>
        <row r="1040">
          <cell r="A1040" t="str">
            <v>05.001.602-0</v>
          </cell>
          <cell r="B1040">
            <v>114.27</v>
          </cell>
        </row>
        <row r="1041">
          <cell r="A1041" t="str">
            <v>05.001.603-0</v>
          </cell>
          <cell r="B1041">
            <v>38.090000000000003</v>
          </cell>
        </row>
        <row r="1042">
          <cell r="A1042" t="str">
            <v>05.001.605-0</v>
          </cell>
          <cell r="B1042">
            <v>38.090000000000003</v>
          </cell>
        </row>
        <row r="1043">
          <cell r="A1043" t="str">
            <v>05.001.610-0</v>
          </cell>
          <cell r="B1043">
            <v>76.180000000000007</v>
          </cell>
        </row>
        <row r="1044">
          <cell r="A1044" t="str">
            <v>05.001.611-0</v>
          </cell>
          <cell r="B1044">
            <v>33.61</v>
          </cell>
        </row>
        <row r="1045">
          <cell r="A1045" t="str">
            <v>05.001.615-0</v>
          </cell>
          <cell r="B1045">
            <v>13.39</v>
          </cell>
        </row>
        <row r="1046">
          <cell r="A1046" t="str">
            <v>05.001.616-0</v>
          </cell>
          <cell r="B1046">
            <v>30.14</v>
          </cell>
        </row>
        <row r="1047">
          <cell r="A1047" t="str">
            <v>05.001.618-0</v>
          </cell>
          <cell r="B1047">
            <v>0.8</v>
          </cell>
        </row>
        <row r="1048">
          <cell r="A1048" t="str">
            <v>05.001.620-0</v>
          </cell>
          <cell r="B1048">
            <v>4.5999999999999996</v>
          </cell>
        </row>
        <row r="1049">
          <cell r="A1049" t="str">
            <v>05.001.621-0</v>
          </cell>
          <cell r="B1049">
            <v>9.1999999999999993</v>
          </cell>
        </row>
        <row r="1050">
          <cell r="A1050" t="str">
            <v>05.001.622-0</v>
          </cell>
          <cell r="B1050">
            <v>18.41</v>
          </cell>
        </row>
        <row r="1051">
          <cell r="A1051" t="str">
            <v>05.001.623-0</v>
          </cell>
          <cell r="B1051">
            <v>41.43</v>
          </cell>
        </row>
        <row r="1052">
          <cell r="A1052" t="str">
            <v>05.001.700-0</v>
          </cell>
          <cell r="B1052">
            <v>9.0399999999999991</v>
          </cell>
        </row>
        <row r="1053">
          <cell r="A1053" t="str">
            <v>05.001.750-0</v>
          </cell>
          <cell r="B1053">
            <v>10.039999999999999</v>
          </cell>
        </row>
        <row r="1054">
          <cell r="A1054" t="str">
            <v>05.001.755-0</v>
          </cell>
          <cell r="B1054">
            <v>3.11</v>
          </cell>
        </row>
        <row r="1055">
          <cell r="A1055" t="str">
            <v>05.001.758-0</v>
          </cell>
          <cell r="B1055">
            <v>0.93</v>
          </cell>
        </row>
        <row r="1056">
          <cell r="A1056" t="str">
            <v>05.001.800-0</v>
          </cell>
          <cell r="B1056">
            <v>21.92</v>
          </cell>
        </row>
        <row r="1057">
          <cell r="A1057" t="str">
            <v>05.001.805-0</v>
          </cell>
          <cell r="B1057">
            <v>25.76</v>
          </cell>
        </row>
        <row r="1058">
          <cell r="A1058" t="str">
            <v>05.001.810-0</v>
          </cell>
          <cell r="B1058">
            <v>26.85</v>
          </cell>
        </row>
        <row r="1059">
          <cell r="A1059" t="str">
            <v>05.001.815-0</v>
          </cell>
          <cell r="B1059">
            <v>33.43</v>
          </cell>
        </row>
        <row r="1060">
          <cell r="A1060" t="str">
            <v>05.001.820-0</v>
          </cell>
          <cell r="B1060">
            <v>16.97</v>
          </cell>
        </row>
        <row r="1061">
          <cell r="A1061" t="str">
            <v>05.001.825-0</v>
          </cell>
          <cell r="B1061">
            <v>17.52</v>
          </cell>
        </row>
        <row r="1062">
          <cell r="A1062" t="str">
            <v>05.001.840-0</v>
          </cell>
          <cell r="B1062">
            <v>13.7</v>
          </cell>
        </row>
        <row r="1063">
          <cell r="A1063" t="str">
            <v>05.001.845-0</v>
          </cell>
          <cell r="B1063">
            <v>17.940000000000001</v>
          </cell>
        </row>
        <row r="1064">
          <cell r="A1064" t="str">
            <v>05.001.850-0</v>
          </cell>
          <cell r="B1064">
            <v>6.74</v>
          </cell>
        </row>
        <row r="1065">
          <cell r="A1065" t="str">
            <v>05.001.900-0</v>
          </cell>
          <cell r="B1065">
            <v>0.35</v>
          </cell>
        </row>
        <row r="1066">
          <cell r="A1066" t="str">
            <v>05.001.999-0</v>
          </cell>
          <cell r="B1066">
            <v>3633</v>
          </cell>
        </row>
        <row r="1067">
          <cell r="A1067" t="str">
            <v>05.002.001-0</v>
          </cell>
          <cell r="B1067">
            <v>63.53</v>
          </cell>
        </row>
        <row r="1068">
          <cell r="A1068" t="str">
            <v>05.002.002-0</v>
          </cell>
          <cell r="B1068">
            <v>108</v>
          </cell>
        </row>
        <row r="1069">
          <cell r="A1069" t="str">
            <v>05.002.003-1</v>
          </cell>
          <cell r="B1069">
            <v>150.52000000000001</v>
          </cell>
        </row>
        <row r="1070">
          <cell r="A1070" t="str">
            <v>05.002.004-0</v>
          </cell>
          <cell r="B1070">
            <v>255.88</v>
          </cell>
        </row>
        <row r="1071">
          <cell r="A1071" t="str">
            <v>05.002.005-1</v>
          </cell>
          <cell r="B1071">
            <v>9.93</v>
          </cell>
        </row>
        <row r="1072">
          <cell r="A1072" t="str">
            <v>05.002.006-1</v>
          </cell>
          <cell r="B1072">
            <v>14.4</v>
          </cell>
        </row>
        <row r="1073">
          <cell r="A1073" t="str">
            <v>05.002.007-0</v>
          </cell>
          <cell r="B1073">
            <v>11.67</v>
          </cell>
        </row>
        <row r="1074">
          <cell r="A1074" t="str">
            <v>05.002.008-0</v>
          </cell>
          <cell r="B1074">
            <v>16.920000000000002</v>
          </cell>
        </row>
        <row r="1075">
          <cell r="A1075" t="str">
            <v>05.002.009-1</v>
          </cell>
          <cell r="B1075">
            <v>9.89</v>
          </cell>
        </row>
        <row r="1076">
          <cell r="A1076" t="str">
            <v>05.002.010-1</v>
          </cell>
          <cell r="B1076">
            <v>12.39</v>
          </cell>
        </row>
        <row r="1077">
          <cell r="A1077" t="str">
            <v>05.002.011-0</v>
          </cell>
          <cell r="B1077">
            <v>17.32</v>
          </cell>
        </row>
        <row r="1078">
          <cell r="A1078" t="str">
            <v>05.002.012-0</v>
          </cell>
          <cell r="B1078">
            <v>21.68</v>
          </cell>
        </row>
        <row r="1079">
          <cell r="A1079" t="str">
            <v>05.002.013-0</v>
          </cell>
          <cell r="B1079">
            <v>342.18</v>
          </cell>
        </row>
        <row r="1080">
          <cell r="A1080" t="str">
            <v>05.002.014-0</v>
          </cell>
          <cell r="B1080">
            <v>4.54</v>
          </cell>
        </row>
        <row r="1081">
          <cell r="A1081" t="str">
            <v>05.002.015-0</v>
          </cell>
          <cell r="B1081">
            <v>47.92</v>
          </cell>
        </row>
        <row r="1082">
          <cell r="A1082" t="str">
            <v>05.002.016-0</v>
          </cell>
          <cell r="B1082">
            <v>42.35</v>
          </cell>
        </row>
        <row r="1083">
          <cell r="A1083" t="str">
            <v>05.002.030-0</v>
          </cell>
          <cell r="B1083">
            <v>25.21</v>
          </cell>
        </row>
        <row r="1084">
          <cell r="A1084" t="str">
            <v>05.002.031-0</v>
          </cell>
          <cell r="B1084">
            <v>16.16</v>
          </cell>
        </row>
        <row r="1085">
          <cell r="A1085" t="str">
            <v>05.002.050-0</v>
          </cell>
          <cell r="B1085">
            <v>6.43</v>
          </cell>
        </row>
        <row r="1086">
          <cell r="A1086" t="str">
            <v>05.002.055-0</v>
          </cell>
          <cell r="B1086">
            <v>22.94</v>
          </cell>
        </row>
        <row r="1087">
          <cell r="A1087" t="str">
            <v>05.002.060-0</v>
          </cell>
          <cell r="B1087">
            <v>23.42</v>
          </cell>
        </row>
        <row r="1088">
          <cell r="A1088" t="str">
            <v>05.002.100-0</v>
          </cell>
          <cell r="B1088">
            <v>121.27</v>
          </cell>
        </row>
        <row r="1089">
          <cell r="A1089" t="str">
            <v>05.002.101-0</v>
          </cell>
          <cell r="B1089">
            <v>129.19</v>
          </cell>
        </row>
        <row r="1090">
          <cell r="A1090" t="str">
            <v>05.002.102-0</v>
          </cell>
          <cell r="B1090">
            <v>174.41</v>
          </cell>
        </row>
        <row r="1091">
          <cell r="A1091" t="str">
            <v>05.002.105-0</v>
          </cell>
          <cell r="B1091">
            <v>276.42</v>
          </cell>
        </row>
        <row r="1092">
          <cell r="A1092" t="str">
            <v>05.002.106-0</v>
          </cell>
          <cell r="B1092">
            <v>294.55</v>
          </cell>
        </row>
        <row r="1093">
          <cell r="A1093" t="str">
            <v>05.002.999-0</v>
          </cell>
          <cell r="B1093">
            <v>2832</v>
          </cell>
        </row>
        <row r="1094">
          <cell r="A1094" t="str">
            <v>05.003.010-1</v>
          </cell>
          <cell r="B1094">
            <v>30.14</v>
          </cell>
        </row>
        <row r="1095">
          <cell r="A1095" t="str">
            <v>05.003.011-0</v>
          </cell>
          <cell r="B1095">
            <v>62.9</v>
          </cell>
        </row>
        <row r="1096">
          <cell r="A1096" t="str">
            <v>05.003.015-1</v>
          </cell>
          <cell r="B1096">
            <v>32.75</v>
          </cell>
        </row>
        <row r="1097">
          <cell r="A1097" t="str">
            <v>05.003.016-1</v>
          </cell>
          <cell r="B1097">
            <v>47.04</v>
          </cell>
        </row>
        <row r="1098">
          <cell r="A1098" t="str">
            <v>05.003.017-1</v>
          </cell>
          <cell r="B1098">
            <v>61.3</v>
          </cell>
        </row>
        <row r="1099">
          <cell r="A1099" t="str">
            <v>05.003.020-0</v>
          </cell>
          <cell r="B1099">
            <v>72.95</v>
          </cell>
        </row>
        <row r="1100">
          <cell r="A1100" t="str">
            <v>05.003.021-0</v>
          </cell>
          <cell r="B1100">
            <v>87.23</v>
          </cell>
        </row>
        <row r="1101">
          <cell r="A1101" t="str">
            <v>05.003.022-0</v>
          </cell>
          <cell r="B1101">
            <v>101.5</v>
          </cell>
        </row>
        <row r="1102">
          <cell r="A1102" t="str">
            <v>05.003.040-1</v>
          </cell>
          <cell r="B1102">
            <v>41.79</v>
          </cell>
        </row>
        <row r="1103">
          <cell r="A1103" t="str">
            <v>05.003.041-0</v>
          </cell>
          <cell r="B1103">
            <v>67.680000000000007</v>
          </cell>
        </row>
        <row r="1104">
          <cell r="A1104" t="str">
            <v>05.003.042-0</v>
          </cell>
          <cell r="B1104">
            <v>74.55</v>
          </cell>
        </row>
        <row r="1105">
          <cell r="A1105" t="str">
            <v>05.003.043-0</v>
          </cell>
          <cell r="B1105">
            <v>84.82</v>
          </cell>
        </row>
        <row r="1106">
          <cell r="A1106" t="str">
            <v>05.003.044-0</v>
          </cell>
          <cell r="B1106">
            <v>95.86</v>
          </cell>
        </row>
        <row r="1107">
          <cell r="A1107" t="str">
            <v>05.003.045-0</v>
          </cell>
          <cell r="B1107">
            <v>102.46</v>
          </cell>
        </row>
        <row r="1108">
          <cell r="A1108" t="str">
            <v>05.003.046-0</v>
          </cell>
          <cell r="B1108">
            <v>122.27</v>
          </cell>
        </row>
        <row r="1109">
          <cell r="A1109" t="str">
            <v>05.003.047-0</v>
          </cell>
          <cell r="B1109">
            <v>137.31</v>
          </cell>
        </row>
        <row r="1110">
          <cell r="A1110" t="str">
            <v>05.003.048-0</v>
          </cell>
          <cell r="B1110">
            <v>158.13999999999999</v>
          </cell>
        </row>
        <row r="1111">
          <cell r="A1111" t="str">
            <v>05.003.049-0</v>
          </cell>
          <cell r="B1111">
            <v>189.38</v>
          </cell>
        </row>
        <row r="1112">
          <cell r="A1112" t="str">
            <v>05.003.050-0</v>
          </cell>
          <cell r="B1112">
            <v>63.09</v>
          </cell>
        </row>
        <row r="1113">
          <cell r="A1113" t="str">
            <v>05.003.051-0</v>
          </cell>
          <cell r="B1113">
            <v>81.96</v>
          </cell>
        </row>
        <row r="1114">
          <cell r="A1114" t="str">
            <v>05.003.052-0</v>
          </cell>
          <cell r="B1114">
            <v>88.83</v>
          </cell>
        </row>
        <row r="1115">
          <cell r="A1115" t="str">
            <v>05.003.053-0</v>
          </cell>
          <cell r="B1115">
            <v>99.1</v>
          </cell>
        </row>
        <row r="1116">
          <cell r="A1116" t="str">
            <v>05.003.054-0</v>
          </cell>
          <cell r="B1116">
            <v>110.14</v>
          </cell>
        </row>
        <row r="1117">
          <cell r="A1117" t="str">
            <v>05.003.055-0</v>
          </cell>
          <cell r="B1117">
            <v>116.74</v>
          </cell>
        </row>
        <row r="1118">
          <cell r="A1118" t="str">
            <v>05.003.056-0</v>
          </cell>
          <cell r="B1118">
            <v>136.55000000000001</v>
          </cell>
        </row>
        <row r="1119">
          <cell r="A1119" t="str">
            <v>05.003.057-0</v>
          </cell>
          <cell r="B1119">
            <v>151.59</v>
          </cell>
        </row>
        <row r="1120">
          <cell r="A1120" t="str">
            <v>05.003.058-0</v>
          </cell>
          <cell r="B1120">
            <v>172.42</v>
          </cell>
        </row>
        <row r="1121">
          <cell r="A1121" t="str">
            <v>05.003.059-0</v>
          </cell>
          <cell r="B1121">
            <v>203.66</v>
          </cell>
        </row>
        <row r="1122">
          <cell r="A1122" t="str">
            <v>05.003.060-0</v>
          </cell>
          <cell r="B1122">
            <v>77.37</v>
          </cell>
        </row>
        <row r="1123">
          <cell r="A1123" t="str">
            <v>05.003.061-0</v>
          </cell>
          <cell r="B1123">
            <v>96.08</v>
          </cell>
        </row>
        <row r="1124">
          <cell r="A1124" t="str">
            <v>05.003.062-0</v>
          </cell>
          <cell r="B1124">
            <v>103.1</v>
          </cell>
        </row>
        <row r="1125">
          <cell r="A1125" t="str">
            <v>05.003.063-0</v>
          </cell>
          <cell r="B1125">
            <v>113.37</v>
          </cell>
        </row>
        <row r="1126">
          <cell r="A1126" t="str">
            <v>05.003.064-0</v>
          </cell>
          <cell r="B1126">
            <v>124.41</v>
          </cell>
        </row>
        <row r="1127">
          <cell r="A1127" t="str">
            <v>05.003.065-0</v>
          </cell>
          <cell r="B1127">
            <v>131.01</v>
          </cell>
        </row>
        <row r="1128">
          <cell r="A1128" t="str">
            <v>05.003.066-0</v>
          </cell>
          <cell r="B1128">
            <v>150.82</v>
          </cell>
        </row>
        <row r="1129">
          <cell r="A1129" t="str">
            <v>05.003.067-0</v>
          </cell>
          <cell r="B1129">
            <v>165.86</v>
          </cell>
        </row>
        <row r="1130">
          <cell r="A1130" t="str">
            <v>05.003.068-0</v>
          </cell>
          <cell r="B1130">
            <v>186.69</v>
          </cell>
        </row>
        <row r="1131">
          <cell r="A1131" t="str">
            <v>05.003.069-0</v>
          </cell>
          <cell r="B1131">
            <v>217.92</v>
          </cell>
        </row>
        <row r="1132">
          <cell r="A1132" t="str">
            <v>05.003.070-0</v>
          </cell>
          <cell r="B1132">
            <v>91.64</v>
          </cell>
        </row>
        <row r="1133">
          <cell r="A1133" t="str">
            <v>05.003.080-0</v>
          </cell>
          <cell r="B1133">
            <v>212.17</v>
          </cell>
        </row>
        <row r="1134">
          <cell r="A1134" t="str">
            <v>05.003.081-0</v>
          </cell>
          <cell r="B1134">
            <v>226.45</v>
          </cell>
        </row>
        <row r="1135">
          <cell r="A1135" t="str">
            <v>05.003.082-0</v>
          </cell>
          <cell r="B1135">
            <v>240.72</v>
          </cell>
        </row>
        <row r="1136">
          <cell r="A1136" t="str">
            <v>05.003.090-0</v>
          </cell>
          <cell r="B1136">
            <v>253.82</v>
          </cell>
        </row>
        <row r="1137">
          <cell r="A1137" t="str">
            <v>05.003.091-0</v>
          </cell>
          <cell r="B1137">
            <v>268.10000000000002</v>
          </cell>
        </row>
        <row r="1138">
          <cell r="A1138" t="str">
            <v>05.003.092-0</v>
          </cell>
          <cell r="B1138">
            <v>282.37</v>
          </cell>
        </row>
        <row r="1139">
          <cell r="A1139" t="str">
            <v>05.003.150-0</v>
          </cell>
          <cell r="B1139">
            <v>35.42</v>
          </cell>
        </row>
        <row r="1140">
          <cell r="A1140" t="str">
            <v>05.003.151-0</v>
          </cell>
          <cell r="B1140">
            <v>62.33</v>
          </cell>
        </row>
        <row r="1141">
          <cell r="A1141" t="str">
            <v>05.003.152-0</v>
          </cell>
          <cell r="B1141">
            <v>68.180000000000007</v>
          </cell>
        </row>
        <row r="1142">
          <cell r="A1142" t="str">
            <v>05.003.154-0</v>
          </cell>
          <cell r="B1142">
            <v>76.849999999999994</v>
          </cell>
        </row>
        <row r="1143">
          <cell r="A1143" t="str">
            <v>05.003.155-0</v>
          </cell>
          <cell r="B1143">
            <v>86.27</v>
          </cell>
        </row>
        <row r="1144">
          <cell r="A1144" t="str">
            <v>05.003.156-0</v>
          </cell>
          <cell r="B1144">
            <v>91.87</v>
          </cell>
        </row>
        <row r="1145">
          <cell r="A1145" t="str">
            <v>05.003.157-0</v>
          </cell>
          <cell r="B1145">
            <v>108.69</v>
          </cell>
        </row>
        <row r="1146">
          <cell r="A1146" t="str">
            <v>05.003.158-0</v>
          </cell>
          <cell r="B1146">
            <v>121.44</v>
          </cell>
        </row>
        <row r="1147">
          <cell r="A1147" t="str">
            <v>05.003.159-0</v>
          </cell>
          <cell r="B1147">
            <v>139.05000000000001</v>
          </cell>
        </row>
        <row r="1148">
          <cell r="A1148" t="str">
            <v>05.003.161-0</v>
          </cell>
          <cell r="B1148">
            <v>165.53</v>
          </cell>
        </row>
        <row r="1149">
          <cell r="A1149" t="str">
            <v>05.003.162-0</v>
          </cell>
          <cell r="B1149">
            <v>58.84</v>
          </cell>
        </row>
        <row r="1150">
          <cell r="A1150" t="str">
            <v>05.003.163-0</v>
          </cell>
          <cell r="B1150">
            <v>76.61</v>
          </cell>
        </row>
        <row r="1151">
          <cell r="A1151" t="str">
            <v>05.003.164-0</v>
          </cell>
          <cell r="B1151">
            <v>82.46</v>
          </cell>
        </row>
        <row r="1152">
          <cell r="A1152" t="str">
            <v>05.003.165-0</v>
          </cell>
          <cell r="B1152">
            <v>91.13</v>
          </cell>
        </row>
        <row r="1153">
          <cell r="A1153" t="str">
            <v>05.003.166-0</v>
          </cell>
          <cell r="B1153">
            <v>100.55</v>
          </cell>
        </row>
        <row r="1154">
          <cell r="A1154" t="str">
            <v>05.003.167-0</v>
          </cell>
          <cell r="B1154">
            <v>106.15</v>
          </cell>
        </row>
        <row r="1155">
          <cell r="A1155" t="str">
            <v>05.003.168-0</v>
          </cell>
          <cell r="B1155">
            <v>122.97</v>
          </cell>
        </row>
        <row r="1156">
          <cell r="A1156" t="str">
            <v>05.003.169-0</v>
          </cell>
          <cell r="B1156">
            <v>135.72</v>
          </cell>
        </row>
        <row r="1157">
          <cell r="A1157" t="str">
            <v>05.003.170-0</v>
          </cell>
          <cell r="B1157">
            <v>153.33000000000001</v>
          </cell>
        </row>
        <row r="1158">
          <cell r="A1158" t="str">
            <v>05.003.171-0</v>
          </cell>
          <cell r="B1158">
            <v>179.81</v>
          </cell>
        </row>
        <row r="1159">
          <cell r="A1159" t="str">
            <v>05.003.172-0</v>
          </cell>
          <cell r="B1159">
            <v>73.12</v>
          </cell>
        </row>
        <row r="1160">
          <cell r="A1160" t="str">
            <v>05.003.173-0</v>
          </cell>
          <cell r="B1160">
            <v>90.88</v>
          </cell>
        </row>
        <row r="1161">
          <cell r="A1161" t="str">
            <v>05.003.174-0</v>
          </cell>
          <cell r="B1161">
            <v>96.73</v>
          </cell>
        </row>
        <row r="1162">
          <cell r="A1162" t="str">
            <v>05.003.175-0</v>
          </cell>
          <cell r="B1162">
            <v>105.39</v>
          </cell>
        </row>
        <row r="1163">
          <cell r="A1163" t="str">
            <v>05.003.176-0</v>
          </cell>
          <cell r="B1163">
            <v>114.82</v>
          </cell>
        </row>
        <row r="1164">
          <cell r="A1164" t="str">
            <v>05.003.177-0</v>
          </cell>
          <cell r="B1164">
            <v>120.41</v>
          </cell>
        </row>
        <row r="1165">
          <cell r="A1165" t="str">
            <v>05.003.178-0</v>
          </cell>
          <cell r="B1165">
            <v>137.24</v>
          </cell>
        </row>
        <row r="1166">
          <cell r="A1166" t="str">
            <v>05.003.180-0</v>
          </cell>
          <cell r="B1166">
            <v>149.99</v>
          </cell>
        </row>
        <row r="1167">
          <cell r="A1167" t="str">
            <v>05.003.181-0</v>
          </cell>
          <cell r="B1167">
            <v>167.6</v>
          </cell>
        </row>
        <row r="1168">
          <cell r="A1168" t="str">
            <v>05.003.182-0</v>
          </cell>
          <cell r="B1168">
            <v>194.08</v>
          </cell>
        </row>
        <row r="1169">
          <cell r="A1169" t="str">
            <v>05.003.183-0</v>
          </cell>
          <cell r="B1169">
            <v>87.39</v>
          </cell>
        </row>
        <row r="1170">
          <cell r="A1170" t="str">
            <v>05.003.195-0</v>
          </cell>
          <cell r="B1170">
            <v>184.85</v>
          </cell>
        </row>
        <row r="1171">
          <cell r="A1171" t="str">
            <v>05.003.999-0</v>
          </cell>
          <cell r="B1171">
            <v>2845</v>
          </cell>
        </row>
        <row r="1172">
          <cell r="A1172" t="str">
            <v>05.004.010-0</v>
          </cell>
          <cell r="B1172">
            <v>2.69</v>
          </cell>
        </row>
        <row r="1173">
          <cell r="A1173" t="str">
            <v>05.004.025-0</v>
          </cell>
          <cell r="B1173">
            <v>14.67</v>
          </cell>
        </row>
        <row r="1174">
          <cell r="A1174" t="str">
            <v>05.004.026-0</v>
          </cell>
          <cell r="B1174">
            <v>41.08</v>
          </cell>
        </row>
        <row r="1175">
          <cell r="A1175" t="str">
            <v>05.004.027-0</v>
          </cell>
          <cell r="B1175">
            <v>22.89</v>
          </cell>
        </row>
        <row r="1176">
          <cell r="A1176" t="str">
            <v>05.004.028-0</v>
          </cell>
          <cell r="B1176">
            <v>11.73</v>
          </cell>
        </row>
        <row r="1177">
          <cell r="A1177" t="str">
            <v>05.004.030-0</v>
          </cell>
          <cell r="B1177">
            <v>7.85</v>
          </cell>
        </row>
        <row r="1178">
          <cell r="A1178" t="str">
            <v>05.004.999-0</v>
          </cell>
          <cell r="B1178">
            <v>2949</v>
          </cell>
        </row>
        <row r="1179">
          <cell r="A1179" t="str">
            <v>05.005.001-1</v>
          </cell>
          <cell r="B1179">
            <v>18.04</v>
          </cell>
        </row>
        <row r="1180">
          <cell r="A1180" t="str">
            <v>05.005.002-0</v>
          </cell>
          <cell r="B1180">
            <v>13.77</v>
          </cell>
        </row>
        <row r="1181">
          <cell r="A1181" t="str">
            <v>05.005.003-1</v>
          </cell>
          <cell r="B1181">
            <v>26.2</v>
          </cell>
        </row>
        <row r="1182">
          <cell r="A1182" t="str">
            <v>05.005.004-0</v>
          </cell>
          <cell r="B1182">
            <v>29.33</v>
          </cell>
        </row>
        <row r="1183">
          <cell r="A1183" t="str">
            <v>05.005.005-1</v>
          </cell>
          <cell r="B1183">
            <v>5.7</v>
          </cell>
        </row>
        <row r="1184">
          <cell r="A1184" t="str">
            <v>05.005.006-1</v>
          </cell>
          <cell r="B1184">
            <v>9.69</v>
          </cell>
        </row>
        <row r="1185">
          <cell r="A1185" t="str">
            <v>05.005.007-0</v>
          </cell>
          <cell r="B1185">
            <v>7.51</v>
          </cell>
        </row>
        <row r="1186">
          <cell r="A1186" t="str">
            <v>05.005.012-1</v>
          </cell>
          <cell r="B1186">
            <v>1.87</v>
          </cell>
        </row>
        <row r="1187">
          <cell r="A1187" t="str">
            <v>05.005.013-0</v>
          </cell>
          <cell r="B1187">
            <v>0.93</v>
          </cell>
        </row>
        <row r="1188">
          <cell r="A1188" t="str">
            <v>05.005.014-0</v>
          </cell>
          <cell r="B1188">
            <v>0.62</v>
          </cell>
        </row>
        <row r="1189">
          <cell r="A1189" t="str">
            <v>05.005.015-0</v>
          </cell>
          <cell r="B1189">
            <v>0.46</v>
          </cell>
        </row>
        <row r="1190">
          <cell r="A1190" t="str">
            <v>05.005.018-0</v>
          </cell>
          <cell r="B1190">
            <v>32.450000000000003</v>
          </cell>
        </row>
        <row r="1191">
          <cell r="A1191" t="str">
            <v>05.005.019-0</v>
          </cell>
          <cell r="B1191">
            <v>53.45</v>
          </cell>
        </row>
        <row r="1192">
          <cell r="A1192" t="str">
            <v>05.005.020-0</v>
          </cell>
          <cell r="B1192">
            <v>245.08</v>
          </cell>
        </row>
        <row r="1193">
          <cell r="A1193" t="str">
            <v>05.005.025-0</v>
          </cell>
          <cell r="B1193">
            <v>64.92</v>
          </cell>
        </row>
        <row r="1194">
          <cell r="A1194" t="str">
            <v>05.005.030-0</v>
          </cell>
          <cell r="B1194">
            <v>32.56</v>
          </cell>
        </row>
        <row r="1195">
          <cell r="A1195" t="str">
            <v>05.005.035-0</v>
          </cell>
          <cell r="B1195">
            <v>27.85</v>
          </cell>
        </row>
        <row r="1196">
          <cell r="A1196" t="str">
            <v>05.005.040-0</v>
          </cell>
          <cell r="B1196">
            <v>25.52</v>
          </cell>
        </row>
        <row r="1197">
          <cell r="A1197" t="str">
            <v>05.005.050-0</v>
          </cell>
          <cell r="B1197">
            <v>9.0500000000000007</v>
          </cell>
        </row>
        <row r="1198">
          <cell r="A1198" t="str">
            <v>05.005.053-0</v>
          </cell>
          <cell r="B1198">
            <v>71</v>
          </cell>
        </row>
        <row r="1199">
          <cell r="A1199" t="str">
            <v>05.005.055-0</v>
          </cell>
          <cell r="B1199">
            <v>157.74</v>
          </cell>
        </row>
        <row r="1200">
          <cell r="A1200" t="str">
            <v>05.005.999-0</v>
          </cell>
          <cell r="B1200">
            <v>3774</v>
          </cell>
        </row>
        <row r="1201">
          <cell r="A1201" t="str">
            <v>05.006.001-1</v>
          </cell>
          <cell r="B1201">
            <v>3.12</v>
          </cell>
        </row>
        <row r="1202">
          <cell r="A1202" t="str">
            <v>05.006.002-1</v>
          </cell>
          <cell r="B1202">
            <v>6.24</v>
          </cell>
        </row>
        <row r="1203">
          <cell r="A1203" t="str">
            <v>05.006.003-0</v>
          </cell>
          <cell r="B1203">
            <v>1842.08</v>
          </cell>
        </row>
        <row r="1204">
          <cell r="A1204" t="str">
            <v>05.006.004-0</v>
          </cell>
          <cell r="B1204">
            <v>1728.08</v>
          </cell>
        </row>
        <row r="1205">
          <cell r="A1205" t="str">
            <v>05.006.010-0</v>
          </cell>
          <cell r="B1205">
            <v>40.799999999999997</v>
          </cell>
        </row>
        <row r="1206">
          <cell r="A1206" t="str">
            <v>05.006.999-0</v>
          </cell>
          <cell r="B1206">
            <v>1084</v>
          </cell>
        </row>
        <row r="1207">
          <cell r="A1207" t="str">
            <v>05.007.001-1</v>
          </cell>
          <cell r="B1207">
            <v>91.56</v>
          </cell>
        </row>
        <row r="1208">
          <cell r="A1208" t="str">
            <v>05.007.002-1</v>
          </cell>
          <cell r="B1208">
            <v>250</v>
          </cell>
        </row>
        <row r="1209">
          <cell r="A1209" t="str">
            <v>05.007.999-0</v>
          </cell>
          <cell r="B1209">
            <v>2466</v>
          </cell>
        </row>
        <row r="1210">
          <cell r="A1210" t="str">
            <v>05.008.001-0</v>
          </cell>
          <cell r="B1210">
            <v>2.67</v>
          </cell>
        </row>
        <row r="1211">
          <cell r="A1211" t="str">
            <v>05.008.002-0</v>
          </cell>
          <cell r="B1211">
            <v>12.72</v>
          </cell>
        </row>
        <row r="1212">
          <cell r="A1212" t="str">
            <v>05.008.003-0</v>
          </cell>
          <cell r="B1212">
            <v>1204.3800000000001</v>
          </cell>
        </row>
        <row r="1213">
          <cell r="A1213" t="str">
            <v>05.008.005-0</v>
          </cell>
          <cell r="B1213">
            <v>334.19</v>
          </cell>
        </row>
        <row r="1214">
          <cell r="A1214" t="str">
            <v>05.008.006-0</v>
          </cell>
          <cell r="B1214">
            <v>1.07</v>
          </cell>
        </row>
        <row r="1215">
          <cell r="A1215" t="str">
            <v>05.008.008-1</v>
          </cell>
          <cell r="B1215">
            <v>0.21</v>
          </cell>
        </row>
        <row r="1216">
          <cell r="A1216" t="str">
            <v>05.008.010-0</v>
          </cell>
          <cell r="B1216">
            <v>24800.720000000001</v>
          </cell>
        </row>
        <row r="1217">
          <cell r="A1217" t="str">
            <v>05.008.012-0</v>
          </cell>
          <cell r="B1217">
            <v>134458.32999999999</v>
          </cell>
        </row>
        <row r="1218">
          <cell r="A1218" t="str">
            <v>05.008.013-0</v>
          </cell>
          <cell r="B1218">
            <v>2259.63</v>
          </cell>
        </row>
        <row r="1219">
          <cell r="A1219" t="str">
            <v>05.008.999-0</v>
          </cell>
          <cell r="B1219">
            <v>4394</v>
          </cell>
        </row>
        <row r="1220">
          <cell r="A1220" t="str">
            <v>05.010.001-0</v>
          </cell>
          <cell r="B1220">
            <v>0.33</v>
          </cell>
        </row>
        <row r="1221">
          <cell r="A1221" t="str">
            <v>05.010.005-0</v>
          </cell>
          <cell r="B1221">
            <v>1.71</v>
          </cell>
        </row>
        <row r="1222">
          <cell r="A1222" t="str">
            <v>05.010.006-0</v>
          </cell>
          <cell r="B1222">
            <v>0.9</v>
          </cell>
        </row>
        <row r="1223">
          <cell r="A1223" t="str">
            <v>05.010.015-0</v>
          </cell>
          <cell r="B1223">
            <v>26.5</v>
          </cell>
        </row>
        <row r="1224">
          <cell r="A1224" t="str">
            <v>05.010.020-0</v>
          </cell>
          <cell r="B1224">
            <v>1.63</v>
          </cell>
        </row>
        <row r="1225">
          <cell r="A1225" t="str">
            <v>05.010.021-0</v>
          </cell>
          <cell r="B1225">
            <v>0.08</v>
          </cell>
        </row>
        <row r="1226">
          <cell r="A1226" t="str">
            <v>05.010.999-0</v>
          </cell>
          <cell r="B1226">
            <v>2640</v>
          </cell>
        </row>
        <row r="1227">
          <cell r="A1227" t="str">
            <v>05.011.001-0</v>
          </cell>
          <cell r="B1227">
            <v>34.950000000000003</v>
          </cell>
        </row>
        <row r="1228">
          <cell r="A1228" t="str">
            <v>05.011.002-0</v>
          </cell>
          <cell r="B1228">
            <v>15.66</v>
          </cell>
        </row>
        <row r="1229">
          <cell r="A1229" t="str">
            <v>05.011.006-0</v>
          </cell>
          <cell r="B1229">
            <v>44.53</v>
          </cell>
        </row>
        <row r="1230">
          <cell r="A1230" t="str">
            <v>05.011.999-0</v>
          </cell>
          <cell r="B1230">
            <v>3016</v>
          </cell>
        </row>
        <row r="1231">
          <cell r="A1231" t="str">
            <v>05.013.001-0</v>
          </cell>
          <cell r="B1231">
            <v>17.18</v>
          </cell>
        </row>
        <row r="1232">
          <cell r="A1232" t="str">
            <v>05.013.002-0</v>
          </cell>
          <cell r="B1232">
            <v>32.659999999999997</v>
          </cell>
        </row>
        <row r="1233">
          <cell r="A1233" t="str">
            <v>05.013.003-0</v>
          </cell>
          <cell r="B1233">
            <v>2.27</v>
          </cell>
        </row>
        <row r="1234">
          <cell r="A1234" t="str">
            <v>05.013.999-0</v>
          </cell>
          <cell r="B1234">
            <v>3778</v>
          </cell>
        </row>
        <row r="1235">
          <cell r="A1235" t="str">
            <v>05.014.001-0</v>
          </cell>
          <cell r="B1235">
            <v>395</v>
          </cell>
        </row>
        <row r="1236">
          <cell r="A1236" t="str">
            <v>05.014.005-0</v>
          </cell>
          <cell r="B1236">
            <v>470</v>
          </cell>
        </row>
        <row r="1237">
          <cell r="A1237" t="str">
            <v>05.014.009-0</v>
          </cell>
          <cell r="B1237">
            <v>610</v>
          </cell>
        </row>
        <row r="1238">
          <cell r="A1238" t="str">
            <v>05.014.015-0</v>
          </cell>
          <cell r="B1238">
            <v>796</v>
          </cell>
        </row>
        <row r="1239">
          <cell r="A1239" t="str">
            <v>05.014.020-0</v>
          </cell>
          <cell r="B1239">
            <v>952.5</v>
          </cell>
        </row>
        <row r="1240">
          <cell r="A1240" t="str">
            <v>05.014.999-0</v>
          </cell>
          <cell r="B1240">
            <v>3058</v>
          </cell>
        </row>
        <row r="1241">
          <cell r="A1241" t="str">
            <v>05.015.030-0</v>
          </cell>
          <cell r="B1241">
            <v>30302.880000000001</v>
          </cell>
        </row>
        <row r="1242">
          <cell r="A1242" t="str">
            <v>05.015.031-0</v>
          </cell>
          <cell r="B1242">
            <v>28239.61</v>
          </cell>
        </row>
        <row r="1243">
          <cell r="A1243" t="str">
            <v>05.015.032-0</v>
          </cell>
          <cell r="B1243">
            <v>26483.88</v>
          </cell>
        </row>
        <row r="1244">
          <cell r="A1244" t="str">
            <v>05.015.033-0</v>
          </cell>
          <cell r="B1244">
            <v>19476.8</v>
          </cell>
        </row>
        <row r="1245">
          <cell r="A1245" t="str">
            <v>05.015.034-0</v>
          </cell>
          <cell r="B1245">
            <v>18469.72</v>
          </cell>
        </row>
        <row r="1246">
          <cell r="A1246" t="str">
            <v>05.015.040-0</v>
          </cell>
          <cell r="B1246">
            <v>13287.45</v>
          </cell>
        </row>
        <row r="1247">
          <cell r="A1247" t="str">
            <v>05.015.041-0</v>
          </cell>
          <cell r="B1247">
            <v>8709.61</v>
          </cell>
        </row>
        <row r="1248">
          <cell r="A1248" t="str">
            <v>05.015.045-0</v>
          </cell>
          <cell r="B1248">
            <v>18787.45</v>
          </cell>
        </row>
        <row r="1249">
          <cell r="A1249" t="str">
            <v>05.015.046-0</v>
          </cell>
          <cell r="B1249">
            <v>11909.61</v>
          </cell>
        </row>
        <row r="1250">
          <cell r="A1250" t="str">
            <v>05.015.050-0</v>
          </cell>
          <cell r="B1250">
            <v>253.07</v>
          </cell>
        </row>
        <row r="1251">
          <cell r="A1251" t="str">
            <v>05.015.055-0</v>
          </cell>
          <cell r="B1251">
            <v>276.87</v>
          </cell>
        </row>
        <row r="1252">
          <cell r="A1252" t="str">
            <v>05.015.060-0</v>
          </cell>
          <cell r="B1252">
            <v>284.56</v>
          </cell>
        </row>
        <row r="1253">
          <cell r="A1253" t="str">
            <v>05.015.065-0</v>
          </cell>
          <cell r="B1253">
            <v>301.08999999999997</v>
          </cell>
        </row>
        <row r="1254">
          <cell r="A1254" t="str">
            <v>05.015.070-0</v>
          </cell>
          <cell r="B1254">
            <v>324.88</v>
          </cell>
        </row>
        <row r="1255">
          <cell r="A1255" t="str">
            <v>05.015.075-0</v>
          </cell>
          <cell r="B1255">
            <v>332.58</v>
          </cell>
        </row>
        <row r="1256">
          <cell r="A1256" t="str">
            <v>05.015.999-0</v>
          </cell>
          <cell r="B1256">
            <v>1403</v>
          </cell>
        </row>
        <row r="1257">
          <cell r="A1257" t="str">
            <v>05.016.999-0</v>
          </cell>
          <cell r="B1257">
            <v>1526</v>
          </cell>
        </row>
        <row r="1258">
          <cell r="A1258" t="str">
            <v>05.017.999-0</v>
          </cell>
          <cell r="B1258">
            <v>2786</v>
          </cell>
        </row>
        <row r="1259">
          <cell r="A1259" t="str">
            <v>05.018.999-0</v>
          </cell>
          <cell r="B1259">
            <v>2655</v>
          </cell>
        </row>
        <row r="1260">
          <cell r="A1260" t="str">
            <v>05.020.005-0</v>
          </cell>
          <cell r="B1260">
            <v>44.93</v>
          </cell>
        </row>
        <row r="1261">
          <cell r="A1261" t="str">
            <v>05.020.007-0</v>
          </cell>
          <cell r="B1261">
            <v>64.17</v>
          </cell>
        </row>
        <row r="1262">
          <cell r="A1262" t="str">
            <v>05.020.010-0</v>
          </cell>
          <cell r="B1262">
            <v>26.63</v>
          </cell>
        </row>
        <row r="1263">
          <cell r="A1263" t="str">
            <v>05.020.012-0</v>
          </cell>
          <cell r="B1263">
            <v>36.799999999999997</v>
          </cell>
        </row>
        <row r="1264">
          <cell r="A1264" t="str">
            <v>05.020.013-0</v>
          </cell>
          <cell r="B1264">
            <v>61.47</v>
          </cell>
        </row>
        <row r="1265">
          <cell r="A1265" t="str">
            <v>05.020.014-0</v>
          </cell>
          <cell r="B1265">
            <v>65.03</v>
          </cell>
        </row>
        <row r="1266">
          <cell r="A1266" t="str">
            <v>05.020.015-1</v>
          </cell>
          <cell r="B1266">
            <v>12.01</v>
          </cell>
        </row>
        <row r="1267">
          <cell r="A1267" t="str">
            <v>05.020.020-0</v>
          </cell>
          <cell r="B1267">
            <v>16.22</v>
          </cell>
        </row>
        <row r="1268">
          <cell r="A1268" t="str">
            <v>05.020.025-0</v>
          </cell>
          <cell r="B1268">
            <v>23.21</v>
          </cell>
        </row>
        <row r="1269">
          <cell r="A1269" t="str">
            <v>05.020.030-0</v>
          </cell>
          <cell r="B1269">
            <v>30.11</v>
          </cell>
        </row>
        <row r="1270">
          <cell r="A1270" t="str">
            <v>05.020.999-0</v>
          </cell>
          <cell r="B1270">
            <v>3593</v>
          </cell>
        </row>
        <row r="1271">
          <cell r="A1271" t="str">
            <v>05.021.050-0</v>
          </cell>
          <cell r="B1271">
            <v>19.059999999999999</v>
          </cell>
        </row>
        <row r="1272">
          <cell r="A1272" t="str">
            <v>05.021.055-0</v>
          </cell>
          <cell r="B1272">
            <v>23.51</v>
          </cell>
        </row>
        <row r="1273">
          <cell r="A1273" t="str">
            <v>05.021.060-0</v>
          </cell>
          <cell r="B1273">
            <v>30.85</v>
          </cell>
        </row>
        <row r="1274">
          <cell r="A1274" t="str">
            <v>05.021.065-0</v>
          </cell>
          <cell r="B1274">
            <v>29.48</v>
          </cell>
        </row>
        <row r="1275">
          <cell r="A1275" t="str">
            <v>05.021.070-0</v>
          </cell>
          <cell r="B1275">
            <v>37.53</v>
          </cell>
        </row>
        <row r="1276">
          <cell r="A1276" t="str">
            <v>05.021.075-0</v>
          </cell>
          <cell r="B1276">
            <v>45.6</v>
          </cell>
        </row>
        <row r="1277">
          <cell r="A1277" t="str">
            <v>05.021.090-0</v>
          </cell>
          <cell r="B1277">
            <v>14.87</v>
          </cell>
        </row>
        <row r="1278">
          <cell r="A1278" t="str">
            <v>05.021.095-0</v>
          </cell>
          <cell r="B1278">
            <v>19.52</v>
          </cell>
        </row>
        <row r="1279">
          <cell r="A1279" t="str">
            <v>05.021.100-0</v>
          </cell>
          <cell r="B1279">
            <v>71.510000000000005</v>
          </cell>
        </row>
        <row r="1280">
          <cell r="A1280" t="str">
            <v>05.021.999-0</v>
          </cell>
          <cell r="B1280">
            <v>1532</v>
          </cell>
        </row>
        <row r="1281">
          <cell r="A1281" t="str">
            <v>05.022.015-0</v>
          </cell>
          <cell r="B1281">
            <v>8.17</v>
          </cell>
        </row>
        <row r="1282">
          <cell r="A1282" t="str">
            <v>05.022.016-0</v>
          </cell>
          <cell r="B1282">
            <v>8.42</v>
          </cell>
        </row>
        <row r="1283">
          <cell r="A1283" t="str">
            <v>05.022.018-0</v>
          </cell>
          <cell r="B1283">
            <v>6.19</v>
          </cell>
        </row>
        <row r="1284">
          <cell r="A1284" t="str">
            <v>05.022.020-0</v>
          </cell>
          <cell r="B1284">
            <v>6.37</v>
          </cell>
        </row>
        <row r="1285">
          <cell r="A1285" t="str">
            <v>05.022.030-0</v>
          </cell>
          <cell r="B1285">
            <v>13.41</v>
          </cell>
        </row>
        <row r="1286">
          <cell r="A1286" t="str">
            <v>05.022.031-0</v>
          </cell>
          <cell r="B1286">
            <v>13.78</v>
          </cell>
        </row>
        <row r="1287">
          <cell r="A1287" t="str">
            <v>05.022.033-0</v>
          </cell>
          <cell r="B1287">
            <v>9.7200000000000006</v>
          </cell>
        </row>
        <row r="1288">
          <cell r="A1288" t="str">
            <v>05.022.035-0</v>
          </cell>
          <cell r="B1288">
            <v>10</v>
          </cell>
        </row>
        <row r="1289">
          <cell r="A1289" t="str">
            <v>05.022.999-0</v>
          </cell>
          <cell r="B1289">
            <v>2515</v>
          </cell>
        </row>
        <row r="1290">
          <cell r="A1290" t="str">
            <v>05.025.025-1</v>
          </cell>
          <cell r="B1290">
            <v>47.37</v>
          </cell>
        </row>
        <row r="1291">
          <cell r="A1291" t="str">
            <v>05.025.026-0</v>
          </cell>
          <cell r="B1291">
            <v>45</v>
          </cell>
        </row>
        <row r="1292">
          <cell r="A1292" t="str">
            <v>05.025.027-1</v>
          </cell>
          <cell r="B1292">
            <v>59.21</v>
          </cell>
        </row>
        <row r="1293">
          <cell r="A1293" t="str">
            <v>05.025.028-0</v>
          </cell>
          <cell r="B1293">
            <v>56.25</v>
          </cell>
        </row>
        <row r="1294">
          <cell r="A1294" t="str">
            <v>05.025.029-1</v>
          </cell>
          <cell r="B1294">
            <v>79.680000000000007</v>
          </cell>
        </row>
        <row r="1295">
          <cell r="A1295" t="str">
            <v>05.025.030-0</v>
          </cell>
          <cell r="B1295">
            <v>75.69</v>
          </cell>
        </row>
        <row r="1296">
          <cell r="A1296" t="str">
            <v>05.025.031-1</v>
          </cell>
          <cell r="B1296">
            <v>135.38</v>
          </cell>
        </row>
        <row r="1297">
          <cell r="A1297" t="str">
            <v>05.025.032-0</v>
          </cell>
          <cell r="B1297">
            <v>128.61000000000001</v>
          </cell>
        </row>
        <row r="1298">
          <cell r="A1298" t="str">
            <v>05.025.033-1</v>
          </cell>
          <cell r="B1298">
            <v>180.51</v>
          </cell>
        </row>
        <row r="1299">
          <cell r="A1299" t="str">
            <v>05.025.034-0</v>
          </cell>
          <cell r="B1299">
            <v>171.49</v>
          </cell>
        </row>
        <row r="1300">
          <cell r="A1300" t="str">
            <v>05.025.035-1</v>
          </cell>
          <cell r="B1300">
            <v>234.71</v>
          </cell>
        </row>
        <row r="1301">
          <cell r="A1301" t="str">
            <v>05.025.036-0</v>
          </cell>
          <cell r="B1301">
            <v>222.98</v>
          </cell>
        </row>
        <row r="1302">
          <cell r="A1302" t="str">
            <v>05.025.041-1</v>
          </cell>
          <cell r="B1302">
            <v>14.34</v>
          </cell>
        </row>
        <row r="1303">
          <cell r="A1303" t="str">
            <v>05.025.042-0</v>
          </cell>
          <cell r="B1303">
            <v>16.489999999999998</v>
          </cell>
        </row>
        <row r="1304">
          <cell r="A1304" t="str">
            <v>05.025.043-1</v>
          </cell>
          <cell r="B1304">
            <v>19.21</v>
          </cell>
        </row>
        <row r="1305">
          <cell r="A1305" t="str">
            <v>05.025.044-0</v>
          </cell>
          <cell r="B1305">
            <v>22.09</v>
          </cell>
        </row>
        <row r="1306">
          <cell r="A1306" t="str">
            <v>05.025.045-1</v>
          </cell>
          <cell r="B1306">
            <v>30.71</v>
          </cell>
        </row>
        <row r="1307">
          <cell r="A1307" t="str">
            <v>05.025.046-0</v>
          </cell>
          <cell r="B1307">
            <v>35.31</v>
          </cell>
        </row>
        <row r="1308">
          <cell r="A1308" t="str">
            <v>05.025.047-1</v>
          </cell>
          <cell r="B1308">
            <v>57.15</v>
          </cell>
        </row>
        <row r="1309">
          <cell r="A1309" t="str">
            <v>05.025.048-0</v>
          </cell>
          <cell r="B1309">
            <v>65.72</v>
          </cell>
        </row>
        <row r="1310">
          <cell r="A1310" t="str">
            <v>05.025.049-0</v>
          </cell>
          <cell r="B1310">
            <v>3.1</v>
          </cell>
        </row>
        <row r="1311">
          <cell r="A1311" t="str">
            <v>05.025.050-0</v>
          </cell>
          <cell r="B1311">
            <v>3.41</v>
          </cell>
        </row>
        <row r="1312">
          <cell r="A1312" t="str">
            <v>05.025.051-0</v>
          </cell>
          <cell r="B1312">
            <v>3.7</v>
          </cell>
        </row>
        <row r="1313">
          <cell r="A1313" t="str">
            <v>05.025.052-0</v>
          </cell>
          <cell r="B1313">
            <v>4.28</v>
          </cell>
        </row>
        <row r="1314">
          <cell r="A1314" t="str">
            <v>05.025.053-0</v>
          </cell>
          <cell r="B1314">
            <v>5.31</v>
          </cell>
        </row>
        <row r="1315">
          <cell r="A1315" t="str">
            <v>05.025.999-0</v>
          </cell>
          <cell r="B1315">
            <v>2706</v>
          </cell>
        </row>
        <row r="1316">
          <cell r="A1316" t="str">
            <v>05.026.001-0</v>
          </cell>
          <cell r="B1316">
            <v>2</v>
          </cell>
        </row>
        <row r="1317">
          <cell r="A1317" t="str">
            <v>05.026.002-0</v>
          </cell>
          <cell r="B1317">
            <v>2.46</v>
          </cell>
        </row>
        <row r="1318">
          <cell r="A1318" t="str">
            <v>05.026.003-0</v>
          </cell>
          <cell r="B1318">
            <v>3.25</v>
          </cell>
        </row>
        <row r="1319">
          <cell r="A1319" t="str">
            <v>05.026.004-0</v>
          </cell>
          <cell r="B1319">
            <v>4.1399999999999997</v>
          </cell>
        </row>
        <row r="1320">
          <cell r="A1320" t="str">
            <v>05.026.999-0</v>
          </cell>
          <cell r="B1320">
            <v>1957</v>
          </cell>
        </row>
        <row r="1321">
          <cell r="A1321" t="str">
            <v>05.028.001-0</v>
          </cell>
          <cell r="B1321">
            <v>7.88</v>
          </cell>
        </row>
        <row r="1322">
          <cell r="A1322" t="str">
            <v>05.028.002-0</v>
          </cell>
          <cell r="B1322">
            <v>8.6999999999999993</v>
          </cell>
        </row>
        <row r="1323">
          <cell r="A1323" t="str">
            <v>05.028.003-0</v>
          </cell>
          <cell r="B1323">
            <v>8.7799999999999994</v>
          </cell>
        </row>
        <row r="1324">
          <cell r="A1324" t="str">
            <v>05.028.004-0</v>
          </cell>
          <cell r="B1324">
            <v>11.98</v>
          </cell>
        </row>
        <row r="1325">
          <cell r="A1325" t="str">
            <v>05.028.005-0</v>
          </cell>
          <cell r="B1325">
            <v>13.57</v>
          </cell>
        </row>
        <row r="1326">
          <cell r="A1326" t="str">
            <v>05.028.006-0</v>
          </cell>
          <cell r="B1326">
            <v>14.17</v>
          </cell>
        </row>
        <row r="1327">
          <cell r="A1327" t="str">
            <v>05.028.007-0</v>
          </cell>
          <cell r="B1327">
            <v>16.010000000000002</v>
          </cell>
        </row>
        <row r="1328">
          <cell r="A1328" t="str">
            <v>05.028.008-0</v>
          </cell>
          <cell r="B1328">
            <v>16.850000000000001</v>
          </cell>
        </row>
        <row r="1329">
          <cell r="A1329" t="str">
            <v>05.028.999-0</v>
          </cell>
          <cell r="B1329">
            <v>1393</v>
          </cell>
        </row>
        <row r="1330">
          <cell r="A1330" t="str">
            <v>05.030.001-0</v>
          </cell>
          <cell r="B1330">
            <v>0.06</v>
          </cell>
        </row>
        <row r="1331">
          <cell r="A1331" t="str">
            <v>05.030.999-0</v>
          </cell>
          <cell r="B1331">
            <v>939</v>
          </cell>
        </row>
        <row r="1332">
          <cell r="A1332" t="str">
            <v>05.032.001-0</v>
          </cell>
          <cell r="B1332">
            <v>156.29</v>
          </cell>
        </row>
        <row r="1333">
          <cell r="A1333" t="str">
            <v>05.032.999-0</v>
          </cell>
          <cell r="B1333">
            <v>3092</v>
          </cell>
        </row>
        <row r="1334">
          <cell r="A1334" t="str">
            <v>05.033.001-0</v>
          </cell>
          <cell r="B1334">
            <v>72.790000000000006</v>
          </cell>
        </row>
        <row r="1335">
          <cell r="A1335" t="str">
            <v>05.033.002-0</v>
          </cell>
          <cell r="B1335">
            <v>86.19</v>
          </cell>
        </row>
        <row r="1336">
          <cell r="A1336" t="str">
            <v>05.033.003-0</v>
          </cell>
          <cell r="B1336">
            <v>40.19</v>
          </cell>
        </row>
        <row r="1337">
          <cell r="A1337" t="str">
            <v>05.033.999-0</v>
          </cell>
          <cell r="B1337">
            <v>2836</v>
          </cell>
        </row>
        <row r="1338">
          <cell r="A1338" t="str">
            <v>05.035.001-0</v>
          </cell>
          <cell r="B1338">
            <v>17.03</v>
          </cell>
        </row>
        <row r="1339">
          <cell r="A1339" t="str">
            <v>05.035.002-0</v>
          </cell>
          <cell r="B1339">
            <v>13.36</v>
          </cell>
        </row>
        <row r="1340">
          <cell r="A1340" t="str">
            <v>05.035.003-0</v>
          </cell>
          <cell r="B1340">
            <v>23.34</v>
          </cell>
        </row>
        <row r="1341">
          <cell r="A1341" t="str">
            <v>05.035.004-0</v>
          </cell>
          <cell r="B1341">
            <v>18.559999999999999</v>
          </cell>
        </row>
        <row r="1342">
          <cell r="A1342" t="str">
            <v>05.035.005-0</v>
          </cell>
          <cell r="B1342">
            <v>23.87</v>
          </cell>
        </row>
        <row r="1343">
          <cell r="A1343" t="str">
            <v>05.035.006-0</v>
          </cell>
          <cell r="B1343">
            <v>36.86</v>
          </cell>
        </row>
        <row r="1344">
          <cell r="A1344" t="str">
            <v>05.035.010-0</v>
          </cell>
          <cell r="B1344">
            <v>14.37</v>
          </cell>
        </row>
        <row r="1345">
          <cell r="A1345" t="str">
            <v>05.035.015-0</v>
          </cell>
          <cell r="B1345">
            <v>5.76</v>
          </cell>
        </row>
        <row r="1346">
          <cell r="A1346" t="str">
            <v>05.035.016-0</v>
          </cell>
          <cell r="B1346">
            <v>12.69</v>
          </cell>
        </row>
        <row r="1347">
          <cell r="A1347" t="str">
            <v>05.035.999-0</v>
          </cell>
          <cell r="B1347">
            <v>4916</v>
          </cell>
        </row>
        <row r="1348">
          <cell r="A1348" t="str">
            <v>05.038.001-0</v>
          </cell>
          <cell r="B1348">
            <v>106.11</v>
          </cell>
        </row>
        <row r="1349">
          <cell r="A1349" t="str">
            <v>05.038.999-0</v>
          </cell>
          <cell r="B1349">
            <v>2082</v>
          </cell>
        </row>
        <row r="1350">
          <cell r="A1350" t="str">
            <v>05.040.870-0</v>
          </cell>
          <cell r="B1350">
            <v>12.27</v>
          </cell>
        </row>
        <row r="1351">
          <cell r="A1351" t="str">
            <v>05.040.999-0</v>
          </cell>
          <cell r="B1351">
            <v>3787</v>
          </cell>
        </row>
        <row r="1352">
          <cell r="A1352" t="str">
            <v>05.041.875-0</v>
          </cell>
          <cell r="B1352">
            <v>15</v>
          </cell>
        </row>
        <row r="1353">
          <cell r="A1353" t="str">
            <v>05.041.999-0</v>
          </cell>
          <cell r="B1353">
            <v>3538</v>
          </cell>
        </row>
        <row r="1354">
          <cell r="A1354" t="str">
            <v>05.042.880-0</v>
          </cell>
          <cell r="B1354">
            <v>2.73</v>
          </cell>
        </row>
        <row r="1355">
          <cell r="A1355" t="str">
            <v>05.042.999-0</v>
          </cell>
          <cell r="B1355">
            <v>4437</v>
          </cell>
        </row>
        <row r="1356">
          <cell r="A1356" t="str">
            <v>05.050.001-0</v>
          </cell>
          <cell r="B1356">
            <v>233.81</v>
          </cell>
        </row>
        <row r="1357">
          <cell r="A1357" t="str">
            <v>05.050.002-0</v>
          </cell>
          <cell r="B1357">
            <v>1418.41</v>
          </cell>
        </row>
        <row r="1358">
          <cell r="A1358" t="str">
            <v>05.050.999-0</v>
          </cell>
          <cell r="B1358">
            <v>3061</v>
          </cell>
        </row>
        <row r="1359">
          <cell r="A1359" t="str">
            <v>05.054.001-0</v>
          </cell>
          <cell r="B1359">
            <v>29.33</v>
          </cell>
        </row>
        <row r="1360">
          <cell r="A1360" t="str">
            <v>05.054.015-0</v>
          </cell>
          <cell r="B1360">
            <v>81.98</v>
          </cell>
        </row>
        <row r="1361">
          <cell r="A1361" t="str">
            <v>05.054.999-0</v>
          </cell>
          <cell r="B1361">
            <v>4375</v>
          </cell>
        </row>
        <row r="1362">
          <cell r="A1362" t="str">
            <v>05.055.010-0</v>
          </cell>
          <cell r="B1362">
            <v>61.95</v>
          </cell>
        </row>
        <row r="1363">
          <cell r="A1363" t="str">
            <v>05.055.020-0</v>
          </cell>
          <cell r="B1363">
            <v>112.95</v>
          </cell>
        </row>
        <row r="1364">
          <cell r="A1364" t="str">
            <v>05.055.999-0</v>
          </cell>
          <cell r="B1364">
            <v>3239</v>
          </cell>
        </row>
        <row r="1365">
          <cell r="A1365" t="str">
            <v>05.056.001-0</v>
          </cell>
          <cell r="B1365">
            <v>23.18</v>
          </cell>
        </row>
        <row r="1366">
          <cell r="A1366" t="str">
            <v>05.056.002-0</v>
          </cell>
          <cell r="B1366">
            <v>6.38</v>
          </cell>
        </row>
        <row r="1367">
          <cell r="A1367" t="str">
            <v>05.056.999-0</v>
          </cell>
          <cell r="B1367">
            <v>3525</v>
          </cell>
        </row>
        <row r="1368">
          <cell r="A1368" t="str">
            <v>05.058.010-0</v>
          </cell>
          <cell r="B1368">
            <v>0.48</v>
          </cell>
        </row>
        <row r="1369">
          <cell r="A1369" t="str">
            <v>05.058.999-0</v>
          </cell>
          <cell r="B1369">
            <v>2562</v>
          </cell>
        </row>
        <row r="1370">
          <cell r="A1370" t="str">
            <v>05.060.005-0</v>
          </cell>
          <cell r="B1370">
            <v>10.88</v>
          </cell>
        </row>
        <row r="1371">
          <cell r="A1371" t="str">
            <v>05.060.010-0</v>
          </cell>
          <cell r="B1371">
            <v>18.760000000000002</v>
          </cell>
        </row>
        <row r="1372">
          <cell r="A1372" t="str">
            <v>05.060.999-0</v>
          </cell>
          <cell r="B1372">
            <v>1749</v>
          </cell>
        </row>
        <row r="1373">
          <cell r="A1373" t="str">
            <v>05.075.005-0</v>
          </cell>
          <cell r="B1373">
            <v>89.79</v>
          </cell>
        </row>
        <row r="1374">
          <cell r="A1374" t="str">
            <v>05.075.006-0</v>
          </cell>
          <cell r="B1374">
            <v>116.87</v>
          </cell>
        </row>
        <row r="1375">
          <cell r="A1375" t="str">
            <v>05.075.007-1</v>
          </cell>
          <cell r="B1375">
            <v>69.14</v>
          </cell>
        </row>
        <row r="1376">
          <cell r="A1376" t="str">
            <v>05.075.008-0</v>
          </cell>
          <cell r="B1376">
            <v>96.21</v>
          </cell>
        </row>
        <row r="1377">
          <cell r="A1377" t="str">
            <v>05.075.999-0</v>
          </cell>
          <cell r="B1377">
            <v>4293</v>
          </cell>
        </row>
        <row r="1378">
          <cell r="A1378" t="str">
            <v>05.077.001-0</v>
          </cell>
          <cell r="B1378">
            <v>116.72</v>
          </cell>
        </row>
        <row r="1379">
          <cell r="A1379" t="str">
            <v>05.077.999-0</v>
          </cell>
          <cell r="B1379">
            <v>3582</v>
          </cell>
        </row>
        <row r="1380">
          <cell r="A1380" t="str">
            <v>05.080.020-0</v>
          </cell>
          <cell r="B1380">
            <v>33.15</v>
          </cell>
        </row>
        <row r="1381">
          <cell r="A1381" t="str">
            <v>05.080.025-0</v>
          </cell>
          <cell r="B1381">
            <v>36.630000000000003</v>
          </cell>
        </row>
        <row r="1382">
          <cell r="A1382" t="str">
            <v>05.080.030-0</v>
          </cell>
          <cell r="B1382">
            <v>52.69</v>
          </cell>
        </row>
        <row r="1383">
          <cell r="A1383" t="str">
            <v>05.080.040-0</v>
          </cell>
          <cell r="B1383">
            <v>43.94</v>
          </cell>
        </row>
        <row r="1384">
          <cell r="A1384" t="str">
            <v>05.080.045-0</v>
          </cell>
          <cell r="B1384">
            <v>48.28</v>
          </cell>
        </row>
        <row r="1385">
          <cell r="A1385" t="str">
            <v>05.080.050-0</v>
          </cell>
          <cell r="B1385">
            <v>63.48</v>
          </cell>
        </row>
        <row r="1386">
          <cell r="A1386" t="str">
            <v>05.080.060-0</v>
          </cell>
          <cell r="B1386">
            <v>52.02</v>
          </cell>
        </row>
        <row r="1387">
          <cell r="A1387" t="str">
            <v>05.080.065-0</v>
          </cell>
          <cell r="B1387">
            <v>55.28</v>
          </cell>
        </row>
        <row r="1388">
          <cell r="A1388" t="str">
            <v>05.080.070-0</v>
          </cell>
          <cell r="B1388">
            <v>71.569999999999993</v>
          </cell>
        </row>
        <row r="1389">
          <cell r="A1389" t="str">
            <v>05.080.999-0</v>
          </cell>
          <cell r="B1389">
            <v>2753</v>
          </cell>
        </row>
        <row r="1390">
          <cell r="A1390" t="str">
            <v>05.081.010-0</v>
          </cell>
          <cell r="B1390">
            <v>37.6</v>
          </cell>
        </row>
        <row r="1391">
          <cell r="A1391" t="str">
            <v>05.081.012-0</v>
          </cell>
          <cell r="B1391">
            <v>41.07</v>
          </cell>
        </row>
        <row r="1392">
          <cell r="A1392" t="str">
            <v>05.081.015-0</v>
          </cell>
          <cell r="B1392">
            <v>57.14</v>
          </cell>
        </row>
        <row r="1393">
          <cell r="A1393" t="str">
            <v>05.081.017-0</v>
          </cell>
          <cell r="B1393">
            <v>51.97</v>
          </cell>
        </row>
        <row r="1394">
          <cell r="A1394" t="str">
            <v>05.081.020-0</v>
          </cell>
          <cell r="B1394">
            <v>56.31</v>
          </cell>
        </row>
        <row r="1395">
          <cell r="A1395" t="str">
            <v>05.081.022-0</v>
          </cell>
          <cell r="B1395">
            <v>71.510000000000005</v>
          </cell>
        </row>
        <row r="1396">
          <cell r="A1396" t="str">
            <v>05.081.025-0</v>
          </cell>
          <cell r="B1396">
            <v>60.56</v>
          </cell>
        </row>
        <row r="1397">
          <cell r="A1397" t="str">
            <v>05.081.027-0</v>
          </cell>
          <cell r="B1397">
            <v>63.82</v>
          </cell>
        </row>
        <row r="1398">
          <cell r="A1398" t="str">
            <v>05.081.029-0</v>
          </cell>
          <cell r="B1398">
            <v>80.099999999999994</v>
          </cell>
        </row>
        <row r="1399">
          <cell r="A1399" t="str">
            <v>05.081.999-0</v>
          </cell>
          <cell r="B1399">
            <v>3008</v>
          </cell>
        </row>
        <row r="1400">
          <cell r="A1400" t="str">
            <v>05.085.010-1</v>
          </cell>
          <cell r="B1400">
            <v>102.37</v>
          </cell>
        </row>
        <row r="1401">
          <cell r="A1401" t="str">
            <v>05.085.011-0</v>
          </cell>
          <cell r="B1401">
            <v>129.25</v>
          </cell>
        </row>
        <row r="1402">
          <cell r="A1402" t="str">
            <v>05.085.012-0</v>
          </cell>
          <cell r="B1402">
            <v>104.09</v>
          </cell>
        </row>
        <row r="1403">
          <cell r="A1403" t="str">
            <v>05.085.013-1</v>
          </cell>
          <cell r="B1403">
            <v>126.98</v>
          </cell>
        </row>
        <row r="1404">
          <cell r="A1404" t="str">
            <v>05.085.014-0</v>
          </cell>
          <cell r="B1404">
            <v>61.97</v>
          </cell>
        </row>
        <row r="1405">
          <cell r="A1405" t="str">
            <v>05.085.015-0</v>
          </cell>
          <cell r="B1405">
            <v>62.72</v>
          </cell>
        </row>
        <row r="1406">
          <cell r="A1406" t="str">
            <v>05.085.016-1</v>
          </cell>
          <cell r="B1406">
            <v>85.13</v>
          </cell>
        </row>
        <row r="1407">
          <cell r="A1407" t="str">
            <v>05.085.017-0</v>
          </cell>
          <cell r="B1407">
            <v>106.41</v>
          </cell>
        </row>
        <row r="1408">
          <cell r="A1408" t="str">
            <v>05.085.018-0</v>
          </cell>
          <cell r="B1408">
            <v>89.38</v>
          </cell>
        </row>
        <row r="1409">
          <cell r="A1409" t="str">
            <v>05.085.019-0</v>
          </cell>
          <cell r="B1409">
            <v>114.92</v>
          </cell>
        </row>
        <row r="1410">
          <cell r="A1410" t="str">
            <v>05.085.020-0</v>
          </cell>
          <cell r="B1410">
            <v>51.87</v>
          </cell>
        </row>
        <row r="1411">
          <cell r="A1411" t="str">
            <v>05.085.021-0</v>
          </cell>
          <cell r="B1411">
            <v>52.63</v>
          </cell>
        </row>
        <row r="1412">
          <cell r="A1412" t="str">
            <v>05.085.999-0</v>
          </cell>
          <cell r="B1412">
            <v>3927</v>
          </cell>
        </row>
        <row r="1413">
          <cell r="A1413" t="str">
            <v>05.090.001-0</v>
          </cell>
          <cell r="B1413">
            <v>63.19</v>
          </cell>
        </row>
        <row r="1414">
          <cell r="A1414" t="str">
            <v>05.090.002-0</v>
          </cell>
          <cell r="B1414">
            <v>71.67</v>
          </cell>
        </row>
        <row r="1415">
          <cell r="A1415" t="str">
            <v>05.090.999-0</v>
          </cell>
          <cell r="B1415">
            <v>3299</v>
          </cell>
        </row>
        <row r="1416">
          <cell r="A1416" t="str">
            <v>05.095.001-0</v>
          </cell>
          <cell r="B1416">
            <v>88.71</v>
          </cell>
        </row>
        <row r="1417">
          <cell r="A1417" t="str">
            <v>05.095.002-1</v>
          </cell>
          <cell r="B1417">
            <v>49.89</v>
          </cell>
        </row>
        <row r="1418">
          <cell r="A1418" t="str">
            <v>05.095.999-0</v>
          </cell>
          <cell r="B1418">
            <v>3090</v>
          </cell>
        </row>
        <row r="1419">
          <cell r="A1419" t="str">
            <v>05.098.002-0</v>
          </cell>
          <cell r="B1419">
            <v>24.21</v>
          </cell>
        </row>
        <row r="1420">
          <cell r="A1420" t="str">
            <v>05.098.999-0</v>
          </cell>
          <cell r="B1420">
            <v>4366</v>
          </cell>
        </row>
        <row r="1421">
          <cell r="A1421" t="str">
            <v>05.099.001-1</v>
          </cell>
          <cell r="B1421">
            <v>50.42</v>
          </cell>
        </row>
        <row r="1422">
          <cell r="A1422" t="str">
            <v>05.099.002-1</v>
          </cell>
          <cell r="B1422">
            <v>36.200000000000003</v>
          </cell>
        </row>
        <row r="1423">
          <cell r="A1423" t="str">
            <v>05.099.003-0</v>
          </cell>
          <cell r="B1423">
            <v>46.66</v>
          </cell>
        </row>
        <row r="1424">
          <cell r="A1424" t="str">
            <v>05.099.004-1</v>
          </cell>
          <cell r="B1424">
            <v>79.77</v>
          </cell>
        </row>
        <row r="1425">
          <cell r="A1425" t="str">
            <v>05.099.999-0</v>
          </cell>
          <cell r="B1425">
            <v>3665</v>
          </cell>
        </row>
        <row r="1426">
          <cell r="A1426" t="str">
            <v>05.100.010-0</v>
          </cell>
          <cell r="B1426">
            <v>37.18</v>
          </cell>
        </row>
        <row r="1427">
          <cell r="A1427" t="str">
            <v>05.100.999-0</v>
          </cell>
          <cell r="B1427">
            <v>2909</v>
          </cell>
        </row>
        <row r="1428">
          <cell r="A1428" t="str">
            <v>05.103.999-0</v>
          </cell>
          <cell r="B1428">
            <v>2340</v>
          </cell>
        </row>
        <row r="1429">
          <cell r="A1429" t="str">
            <v>05.105.001-0</v>
          </cell>
          <cell r="B1429">
            <v>6.83</v>
          </cell>
        </row>
        <row r="1430">
          <cell r="A1430" t="str">
            <v>05.105.002-0</v>
          </cell>
          <cell r="B1430">
            <v>12.47</v>
          </cell>
        </row>
        <row r="1431">
          <cell r="A1431" t="str">
            <v>05.105.003-0</v>
          </cell>
          <cell r="B1431">
            <v>8.77</v>
          </cell>
        </row>
        <row r="1432">
          <cell r="A1432" t="str">
            <v>05.105.004-0</v>
          </cell>
          <cell r="B1432">
            <v>8.77</v>
          </cell>
        </row>
        <row r="1433">
          <cell r="A1433" t="str">
            <v>05.105.005-0</v>
          </cell>
          <cell r="B1433">
            <v>8.77</v>
          </cell>
        </row>
        <row r="1434">
          <cell r="A1434" t="str">
            <v>05.105.006-0</v>
          </cell>
          <cell r="B1434">
            <v>9.44</v>
          </cell>
        </row>
        <row r="1435">
          <cell r="A1435" t="str">
            <v>05.105.007-0</v>
          </cell>
          <cell r="B1435">
            <v>8.77</v>
          </cell>
        </row>
        <row r="1436">
          <cell r="A1436" t="str">
            <v>05.105.008-0</v>
          </cell>
          <cell r="B1436">
            <v>8.77</v>
          </cell>
        </row>
        <row r="1437">
          <cell r="A1437" t="str">
            <v>05.105.009-0</v>
          </cell>
          <cell r="B1437">
            <v>8.77</v>
          </cell>
        </row>
        <row r="1438">
          <cell r="A1438" t="str">
            <v>05.105.010-0</v>
          </cell>
          <cell r="B1438">
            <v>8.77</v>
          </cell>
        </row>
        <row r="1439">
          <cell r="A1439" t="str">
            <v>05.105.011-0</v>
          </cell>
          <cell r="B1439">
            <v>9.44</v>
          </cell>
        </row>
        <row r="1440">
          <cell r="A1440" t="str">
            <v>05.105.012-0</v>
          </cell>
          <cell r="B1440">
            <v>9.44</v>
          </cell>
        </row>
        <row r="1441">
          <cell r="A1441" t="str">
            <v>05.105.013-0</v>
          </cell>
          <cell r="B1441">
            <v>9.44</v>
          </cell>
        </row>
        <row r="1442">
          <cell r="A1442" t="str">
            <v>05.105.014-0</v>
          </cell>
          <cell r="B1442">
            <v>8.77</v>
          </cell>
        </row>
        <row r="1443">
          <cell r="A1443" t="str">
            <v>05.105.015-0</v>
          </cell>
          <cell r="B1443">
            <v>6.38</v>
          </cell>
        </row>
        <row r="1444">
          <cell r="A1444" t="str">
            <v>05.105.016-0</v>
          </cell>
          <cell r="B1444">
            <v>6.38</v>
          </cell>
        </row>
        <row r="1445">
          <cell r="A1445" t="str">
            <v>05.105.017-0</v>
          </cell>
          <cell r="B1445">
            <v>8.77</v>
          </cell>
        </row>
        <row r="1446">
          <cell r="A1446" t="str">
            <v>05.105.018-0</v>
          </cell>
          <cell r="B1446">
            <v>8.77</v>
          </cell>
        </row>
        <row r="1447">
          <cell r="A1447" t="str">
            <v>05.105.019-0</v>
          </cell>
          <cell r="B1447">
            <v>8.77</v>
          </cell>
        </row>
        <row r="1448">
          <cell r="A1448" t="str">
            <v>05.105.020-0</v>
          </cell>
          <cell r="B1448">
            <v>9.34</v>
          </cell>
        </row>
        <row r="1449">
          <cell r="A1449" t="str">
            <v>05.105.021-0</v>
          </cell>
          <cell r="B1449">
            <v>7.86</v>
          </cell>
        </row>
        <row r="1450">
          <cell r="A1450" t="str">
            <v>05.105.022-0</v>
          </cell>
          <cell r="B1450">
            <v>10.08</v>
          </cell>
        </row>
        <row r="1451">
          <cell r="A1451" t="str">
            <v>05.105.023-0</v>
          </cell>
          <cell r="B1451">
            <v>10.08</v>
          </cell>
        </row>
        <row r="1452">
          <cell r="A1452" t="str">
            <v>05.105.024-0</v>
          </cell>
          <cell r="B1452">
            <v>6.83</v>
          </cell>
        </row>
        <row r="1453">
          <cell r="A1453" t="str">
            <v>05.105.025-0</v>
          </cell>
          <cell r="B1453">
            <v>2.2999999999999998</v>
          </cell>
        </row>
        <row r="1454">
          <cell r="A1454" t="str">
            <v>05.105.026-0</v>
          </cell>
          <cell r="B1454">
            <v>10.75</v>
          </cell>
        </row>
        <row r="1455">
          <cell r="A1455" t="str">
            <v>05.105.027-0</v>
          </cell>
          <cell r="B1455">
            <v>12.47</v>
          </cell>
        </row>
        <row r="1456">
          <cell r="A1456" t="str">
            <v>05.105.028-0</v>
          </cell>
          <cell r="B1456">
            <v>15</v>
          </cell>
        </row>
        <row r="1457">
          <cell r="A1457" t="str">
            <v>05.105.029-0</v>
          </cell>
          <cell r="B1457">
            <v>20.37</v>
          </cell>
        </row>
        <row r="1458">
          <cell r="A1458" t="str">
            <v>05.105.030-0</v>
          </cell>
          <cell r="B1458">
            <v>15</v>
          </cell>
        </row>
        <row r="1459">
          <cell r="A1459" t="str">
            <v>05.105.032-0</v>
          </cell>
          <cell r="B1459">
            <v>36.33</v>
          </cell>
        </row>
        <row r="1460">
          <cell r="A1460" t="str">
            <v>05.105.033-0</v>
          </cell>
          <cell r="B1460">
            <v>43.59</v>
          </cell>
        </row>
        <row r="1461">
          <cell r="A1461" t="str">
            <v>05.105.034-0</v>
          </cell>
          <cell r="B1461">
            <v>52.31</v>
          </cell>
        </row>
        <row r="1462">
          <cell r="A1462" t="str">
            <v>05.105.035-0</v>
          </cell>
          <cell r="B1462">
            <v>12.47</v>
          </cell>
        </row>
        <row r="1463">
          <cell r="A1463" t="str">
            <v>05.105.036-0</v>
          </cell>
          <cell r="B1463">
            <v>7.98</v>
          </cell>
        </row>
        <row r="1464">
          <cell r="A1464" t="str">
            <v>05.105.037-0</v>
          </cell>
          <cell r="B1464">
            <v>14.01</v>
          </cell>
        </row>
        <row r="1465">
          <cell r="A1465" t="str">
            <v>05.105.038-0</v>
          </cell>
          <cell r="B1465">
            <v>7.98</v>
          </cell>
        </row>
        <row r="1466">
          <cell r="A1466" t="str">
            <v>05.105.039-0</v>
          </cell>
          <cell r="B1466">
            <v>7.98</v>
          </cell>
        </row>
        <row r="1467">
          <cell r="A1467" t="str">
            <v>05.105.040-0</v>
          </cell>
          <cell r="B1467">
            <v>7.98</v>
          </cell>
        </row>
        <row r="1468">
          <cell r="A1468" t="str">
            <v>05.105.041-0</v>
          </cell>
          <cell r="B1468">
            <v>7.98</v>
          </cell>
        </row>
        <row r="1469">
          <cell r="A1469" t="str">
            <v>05.105.042-0</v>
          </cell>
          <cell r="B1469">
            <v>8.77</v>
          </cell>
        </row>
        <row r="1470">
          <cell r="A1470" t="str">
            <v>05.105.043-0</v>
          </cell>
          <cell r="B1470">
            <v>8.77</v>
          </cell>
        </row>
        <row r="1471">
          <cell r="A1471" t="str">
            <v>05.105.044-0</v>
          </cell>
          <cell r="B1471">
            <v>12.47</v>
          </cell>
        </row>
        <row r="1472">
          <cell r="A1472" t="str">
            <v>05.105.046-0</v>
          </cell>
          <cell r="B1472">
            <v>10.08</v>
          </cell>
        </row>
        <row r="1473">
          <cell r="A1473" t="str">
            <v>05.105.050-0</v>
          </cell>
          <cell r="B1473">
            <v>15</v>
          </cell>
        </row>
        <row r="1474">
          <cell r="A1474" t="str">
            <v>05.105.051-0</v>
          </cell>
          <cell r="B1474">
            <v>12.47</v>
          </cell>
        </row>
        <row r="1475">
          <cell r="A1475" t="str">
            <v>05.105.052-0</v>
          </cell>
          <cell r="B1475">
            <v>6.83</v>
          </cell>
        </row>
        <row r="1476">
          <cell r="A1476" t="str">
            <v>05.105.053-0</v>
          </cell>
          <cell r="B1476">
            <v>12.47</v>
          </cell>
        </row>
        <row r="1477">
          <cell r="A1477" t="str">
            <v>05.105.054-0</v>
          </cell>
          <cell r="B1477">
            <v>6.82</v>
          </cell>
        </row>
        <row r="1478">
          <cell r="A1478" t="str">
            <v>05.105.999-0</v>
          </cell>
          <cell r="B1478">
            <v>3568</v>
          </cell>
        </row>
        <row r="1479">
          <cell r="A1479" t="str">
            <v>05.110.999-0</v>
          </cell>
          <cell r="B1479">
            <v>2546</v>
          </cell>
        </row>
        <row r="1480">
          <cell r="A1480" t="str">
            <v>05.115.999-0</v>
          </cell>
          <cell r="B1480">
            <v>3911</v>
          </cell>
        </row>
        <row r="1481">
          <cell r="A1481" t="str">
            <v>05.120.999-0</v>
          </cell>
          <cell r="B1481">
            <v>1585</v>
          </cell>
        </row>
        <row r="1482">
          <cell r="A1482" t="str">
            <v>05.130.999-0</v>
          </cell>
          <cell r="B1482">
            <v>3917</v>
          </cell>
        </row>
        <row r="1483">
          <cell r="A1483" t="str">
            <v>05.135.500-0</v>
          </cell>
          <cell r="B1483">
            <v>31.63</v>
          </cell>
        </row>
        <row r="1484">
          <cell r="A1484" t="str">
            <v>05.140.999-0</v>
          </cell>
          <cell r="B1484">
            <v>2742</v>
          </cell>
        </row>
        <row r="1485">
          <cell r="A1485" t="str">
            <v>05.185.999-0</v>
          </cell>
          <cell r="B1485">
            <v>1854</v>
          </cell>
        </row>
        <row r="1486">
          <cell r="A1486" t="str">
            <v>05.220.999-0</v>
          </cell>
          <cell r="B1486">
            <v>2196</v>
          </cell>
        </row>
        <row r="1487">
          <cell r="A1487" t="str">
            <v>05.296.999-0</v>
          </cell>
          <cell r="B1487">
            <v>1233</v>
          </cell>
        </row>
        <row r="1488">
          <cell r="A1488" t="str">
            <v>05.320.999-0</v>
          </cell>
          <cell r="B1488">
            <v>1024</v>
          </cell>
        </row>
        <row r="1489">
          <cell r="A1489" t="str">
            <v>05.350.999-0</v>
          </cell>
          <cell r="B1489">
            <v>4596</v>
          </cell>
        </row>
        <row r="1490">
          <cell r="A1490" t="str">
            <v>05.600.999-0</v>
          </cell>
          <cell r="B1490">
            <v>3218</v>
          </cell>
        </row>
        <row r="1491">
          <cell r="A1491" t="str">
            <v>05.800.999-0</v>
          </cell>
          <cell r="B1491">
            <v>1374</v>
          </cell>
        </row>
        <row r="1492">
          <cell r="A1492" t="str">
            <v>05.805.999-0</v>
          </cell>
          <cell r="B1492">
            <v>1440</v>
          </cell>
        </row>
        <row r="1493">
          <cell r="A1493" t="str">
            <v>06.001.020-0</v>
          </cell>
          <cell r="B1493">
            <v>11.15</v>
          </cell>
        </row>
        <row r="1494">
          <cell r="A1494" t="str">
            <v>06.001.021-0</v>
          </cell>
          <cell r="B1494">
            <v>13.67</v>
          </cell>
        </row>
        <row r="1495">
          <cell r="A1495" t="str">
            <v>06.001.022-0</v>
          </cell>
          <cell r="B1495">
            <v>16.350000000000001</v>
          </cell>
        </row>
        <row r="1496">
          <cell r="A1496" t="str">
            <v>06.001.023-0</v>
          </cell>
          <cell r="B1496">
            <v>23.58</v>
          </cell>
        </row>
        <row r="1497">
          <cell r="A1497" t="str">
            <v>06.001.024-0</v>
          </cell>
          <cell r="B1497">
            <v>30.43</v>
          </cell>
        </row>
        <row r="1498">
          <cell r="A1498" t="str">
            <v>06.001.025-0</v>
          </cell>
          <cell r="B1498">
            <v>35.880000000000003</v>
          </cell>
        </row>
        <row r="1499">
          <cell r="A1499" t="str">
            <v>06.001.031-0</v>
          </cell>
          <cell r="B1499">
            <v>25.1</v>
          </cell>
        </row>
        <row r="1500">
          <cell r="A1500" t="str">
            <v>06.001.032-0</v>
          </cell>
          <cell r="B1500">
            <v>31.49</v>
          </cell>
        </row>
        <row r="1501">
          <cell r="A1501" t="str">
            <v>06.001.033-0</v>
          </cell>
          <cell r="B1501">
            <v>39.200000000000003</v>
          </cell>
        </row>
        <row r="1502">
          <cell r="A1502" t="str">
            <v>06.001.034-0</v>
          </cell>
          <cell r="B1502">
            <v>45.82</v>
          </cell>
        </row>
        <row r="1503">
          <cell r="A1503" t="str">
            <v>06.001.035-0</v>
          </cell>
          <cell r="B1503">
            <v>56.55</v>
          </cell>
        </row>
        <row r="1504">
          <cell r="A1504" t="str">
            <v>06.001.036-0</v>
          </cell>
          <cell r="B1504">
            <v>65.63</v>
          </cell>
        </row>
        <row r="1505">
          <cell r="A1505" t="str">
            <v>06.001.037-0</v>
          </cell>
          <cell r="B1505">
            <v>106.68</v>
          </cell>
        </row>
        <row r="1506">
          <cell r="A1506" t="str">
            <v>06.001.038-0</v>
          </cell>
          <cell r="B1506">
            <v>118.68</v>
          </cell>
        </row>
        <row r="1507">
          <cell r="A1507" t="str">
            <v>06.001.039-0</v>
          </cell>
          <cell r="B1507">
            <v>133.74</v>
          </cell>
        </row>
        <row r="1508">
          <cell r="A1508" t="str">
            <v>06.001.040-0</v>
          </cell>
          <cell r="B1508">
            <v>161.28</v>
          </cell>
        </row>
        <row r="1509">
          <cell r="A1509" t="str">
            <v>06.001.060-0</v>
          </cell>
          <cell r="B1509">
            <v>16.28</v>
          </cell>
        </row>
        <row r="1510">
          <cell r="A1510" t="str">
            <v>06.001.061-0</v>
          </cell>
          <cell r="B1510">
            <v>22.89</v>
          </cell>
        </row>
        <row r="1511">
          <cell r="A1511" t="str">
            <v>06.001.062-0</v>
          </cell>
          <cell r="B1511">
            <v>27.4</v>
          </cell>
        </row>
        <row r="1512">
          <cell r="A1512" t="str">
            <v>06.001.063-0</v>
          </cell>
          <cell r="B1512">
            <v>32.75</v>
          </cell>
        </row>
        <row r="1513">
          <cell r="A1513" t="str">
            <v>06.001.064-0</v>
          </cell>
          <cell r="B1513">
            <v>39.97</v>
          </cell>
        </row>
        <row r="1514">
          <cell r="A1514" t="str">
            <v>06.001.065-0</v>
          </cell>
          <cell r="B1514">
            <v>46.8</v>
          </cell>
        </row>
        <row r="1515">
          <cell r="A1515" t="str">
            <v>06.001.066-0</v>
          </cell>
          <cell r="B1515">
            <v>84.43</v>
          </cell>
        </row>
        <row r="1516">
          <cell r="A1516" t="str">
            <v>06.001.067-0</v>
          </cell>
          <cell r="B1516">
            <v>93.74</v>
          </cell>
        </row>
        <row r="1517">
          <cell r="A1517" t="str">
            <v>06.001.068-0</v>
          </cell>
          <cell r="B1517">
            <v>106.44</v>
          </cell>
        </row>
        <row r="1518">
          <cell r="A1518" t="str">
            <v>06.001.069-0</v>
          </cell>
          <cell r="B1518">
            <v>125.39</v>
          </cell>
        </row>
        <row r="1519">
          <cell r="A1519" t="str">
            <v>06.001.080-0</v>
          </cell>
          <cell r="B1519">
            <v>1.83</v>
          </cell>
        </row>
        <row r="1520">
          <cell r="A1520" t="str">
            <v>06.001.081-0</v>
          </cell>
          <cell r="B1520">
            <v>2.12</v>
          </cell>
        </row>
        <row r="1521">
          <cell r="A1521" t="str">
            <v>06.001.082-0</v>
          </cell>
          <cell r="B1521">
            <v>2.4500000000000002</v>
          </cell>
        </row>
        <row r="1522">
          <cell r="A1522" t="str">
            <v>06.001.083-0</v>
          </cell>
          <cell r="B1522">
            <v>2.81</v>
          </cell>
        </row>
        <row r="1523">
          <cell r="A1523" t="str">
            <v>06.001.084-0</v>
          </cell>
          <cell r="B1523">
            <v>3.2</v>
          </cell>
        </row>
        <row r="1524">
          <cell r="A1524" t="str">
            <v>06.001.085-0</v>
          </cell>
          <cell r="B1524">
            <v>3.63</v>
          </cell>
        </row>
        <row r="1525">
          <cell r="A1525" t="str">
            <v>06.001.101-0</v>
          </cell>
          <cell r="B1525">
            <v>9.32</v>
          </cell>
        </row>
        <row r="1526">
          <cell r="A1526" t="str">
            <v>06.001.102-0</v>
          </cell>
          <cell r="B1526">
            <v>11.16</v>
          </cell>
        </row>
        <row r="1527">
          <cell r="A1527" t="str">
            <v>06.001.103-0</v>
          </cell>
          <cell r="B1527">
            <v>13.05</v>
          </cell>
        </row>
        <row r="1528">
          <cell r="A1528" t="str">
            <v>06.001.105-0</v>
          </cell>
          <cell r="B1528">
            <v>16.73</v>
          </cell>
        </row>
        <row r="1529">
          <cell r="A1529" t="str">
            <v>06.001.106-0</v>
          </cell>
          <cell r="B1529">
            <v>18.8</v>
          </cell>
        </row>
        <row r="1530">
          <cell r="A1530" t="str">
            <v>06.001.110-0</v>
          </cell>
          <cell r="B1530">
            <v>6.11</v>
          </cell>
        </row>
        <row r="1531">
          <cell r="A1531" t="str">
            <v>06.001.115-0</v>
          </cell>
          <cell r="B1531">
            <v>7.42</v>
          </cell>
        </row>
        <row r="1532">
          <cell r="A1532" t="str">
            <v>06.001.120-0</v>
          </cell>
          <cell r="B1532">
            <v>8.86</v>
          </cell>
        </row>
        <row r="1533">
          <cell r="A1533" t="str">
            <v>06.001.125-0</v>
          </cell>
          <cell r="B1533">
            <v>10.43</v>
          </cell>
        </row>
        <row r="1534">
          <cell r="A1534" t="str">
            <v>06.001.130-0</v>
          </cell>
          <cell r="B1534">
            <v>12.14</v>
          </cell>
        </row>
        <row r="1535">
          <cell r="A1535" t="str">
            <v>06.001.151-0</v>
          </cell>
          <cell r="B1535">
            <v>13.34</v>
          </cell>
        </row>
        <row r="1536">
          <cell r="A1536" t="str">
            <v>06.001.152-0</v>
          </cell>
          <cell r="B1536">
            <v>16.559999999999999</v>
          </cell>
        </row>
        <row r="1537">
          <cell r="A1537" t="str">
            <v>06.001.153-0</v>
          </cell>
          <cell r="B1537">
            <v>23.06</v>
          </cell>
        </row>
        <row r="1538">
          <cell r="A1538" t="str">
            <v>06.001.155-0</v>
          </cell>
          <cell r="B1538">
            <v>26.34</v>
          </cell>
        </row>
        <row r="1539">
          <cell r="A1539" t="str">
            <v>06.001.161-0</v>
          </cell>
          <cell r="B1539">
            <v>7.64</v>
          </cell>
        </row>
        <row r="1540">
          <cell r="A1540" t="str">
            <v>06.001.162-0</v>
          </cell>
          <cell r="B1540">
            <v>10.66</v>
          </cell>
        </row>
        <row r="1541">
          <cell r="A1541" t="str">
            <v>06.001.163-0</v>
          </cell>
          <cell r="B1541">
            <v>13.06</v>
          </cell>
        </row>
        <row r="1542">
          <cell r="A1542" t="str">
            <v>06.001.165-0</v>
          </cell>
          <cell r="B1542">
            <v>14.51</v>
          </cell>
        </row>
        <row r="1543">
          <cell r="A1543" t="str">
            <v>06.001.170-0</v>
          </cell>
          <cell r="B1543">
            <v>14.49</v>
          </cell>
        </row>
        <row r="1544">
          <cell r="A1544" t="str">
            <v>06.001.171-0</v>
          </cell>
          <cell r="B1544">
            <v>16.559999999999999</v>
          </cell>
        </row>
        <row r="1545">
          <cell r="A1545" t="str">
            <v>06.001.172-0</v>
          </cell>
          <cell r="B1545">
            <v>20.52</v>
          </cell>
        </row>
        <row r="1546">
          <cell r="A1546" t="str">
            <v>06.001.173-0</v>
          </cell>
          <cell r="B1546">
            <v>22.55</v>
          </cell>
        </row>
        <row r="1547">
          <cell r="A1547" t="str">
            <v>06.001.174-0</v>
          </cell>
          <cell r="B1547">
            <v>30.47</v>
          </cell>
        </row>
        <row r="1548">
          <cell r="A1548" t="str">
            <v>06.001.180-0</v>
          </cell>
          <cell r="B1548">
            <v>5.21</v>
          </cell>
        </row>
        <row r="1549">
          <cell r="A1549" t="str">
            <v>06.001.183-0</v>
          </cell>
          <cell r="B1549">
            <v>6.47</v>
          </cell>
        </row>
        <row r="1550">
          <cell r="A1550" t="str">
            <v>06.001.184-0</v>
          </cell>
          <cell r="B1550">
            <v>8.8699999999999992</v>
          </cell>
        </row>
        <row r="1551">
          <cell r="A1551" t="str">
            <v>06.001.185-0</v>
          </cell>
          <cell r="B1551">
            <v>10.52</v>
          </cell>
        </row>
        <row r="1552">
          <cell r="A1552" t="str">
            <v>06.001.187-0</v>
          </cell>
          <cell r="B1552">
            <v>12.37</v>
          </cell>
        </row>
        <row r="1553">
          <cell r="A1553" t="str">
            <v>06.001.188-0</v>
          </cell>
          <cell r="B1553">
            <v>14.78</v>
          </cell>
        </row>
        <row r="1554">
          <cell r="A1554" t="str">
            <v>06.001.189-0</v>
          </cell>
          <cell r="B1554">
            <v>17.38</v>
          </cell>
        </row>
        <row r="1555">
          <cell r="A1555" t="str">
            <v>06.001.190-0</v>
          </cell>
          <cell r="B1555">
            <v>19.96</v>
          </cell>
        </row>
        <row r="1556">
          <cell r="A1556" t="str">
            <v>06.001.192-0</v>
          </cell>
          <cell r="B1556">
            <v>23.46</v>
          </cell>
        </row>
        <row r="1557">
          <cell r="A1557" t="str">
            <v>06.001.193-0</v>
          </cell>
          <cell r="B1557">
            <v>28.18</v>
          </cell>
        </row>
        <row r="1558">
          <cell r="A1558" t="str">
            <v>06.001.195-0</v>
          </cell>
          <cell r="B1558">
            <v>41.09</v>
          </cell>
        </row>
        <row r="1559">
          <cell r="A1559" t="str">
            <v>06.001.198-0</v>
          </cell>
          <cell r="B1559">
            <v>53.13</v>
          </cell>
        </row>
        <row r="1560">
          <cell r="A1560" t="str">
            <v>06.001.200-0</v>
          </cell>
          <cell r="B1560">
            <v>62.43</v>
          </cell>
        </row>
        <row r="1561">
          <cell r="A1561" t="str">
            <v>06.001.205-0</v>
          </cell>
          <cell r="B1561">
            <v>90.93</v>
          </cell>
        </row>
        <row r="1562">
          <cell r="A1562" t="str">
            <v>06.001.210-0</v>
          </cell>
          <cell r="B1562">
            <v>126.16</v>
          </cell>
        </row>
        <row r="1563">
          <cell r="A1563" t="str">
            <v>06.001.220-0</v>
          </cell>
          <cell r="B1563">
            <v>5.64</v>
          </cell>
        </row>
        <row r="1564">
          <cell r="A1564" t="str">
            <v>06.001.221-0</v>
          </cell>
          <cell r="B1564">
            <v>6.4</v>
          </cell>
        </row>
        <row r="1565">
          <cell r="A1565" t="str">
            <v>06.001.222-0</v>
          </cell>
          <cell r="B1565">
            <v>7.06</v>
          </cell>
        </row>
        <row r="1566">
          <cell r="A1566" t="str">
            <v>06.001.224-0</v>
          </cell>
          <cell r="B1566">
            <v>9.6199999999999992</v>
          </cell>
        </row>
        <row r="1567">
          <cell r="A1567" t="str">
            <v>06.001.225-0</v>
          </cell>
          <cell r="B1567">
            <v>11.43</v>
          </cell>
        </row>
        <row r="1568">
          <cell r="A1568" t="str">
            <v>06.001.226-0</v>
          </cell>
          <cell r="B1568">
            <v>13.46</v>
          </cell>
        </row>
        <row r="1569">
          <cell r="A1569" t="str">
            <v>06.001.227-0</v>
          </cell>
          <cell r="B1569">
            <v>16.03</v>
          </cell>
        </row>
        <row r="1570">
          <cell r="A1570" t="str">
            <v>06.001.228-0</v>
          </cell>
          <cell r="B1570">
            <v>18.84</v>
          </cell>
        </row>
        <row r="1571">
          <cell r="A1571" t="str">
            <v>06.001.229-0</v>
          </cell>
          <cell r="B1571">
            <v>21.7</v>
          </cell>
        </row>
        <row r="1572">
          <cell r="A1572" t="str">
            <v>06.001.231-0</v>
          </cell>
          <cell r="B1572">
            <v>30.63</v>
          </cell>
        </row>
        <row r="1573">
          <cell r="A1573" t="str">
            <v>06.001.241-0</v>
          </cell>
          <cell r="B1573">
            <v>2.52</v>
          </cell>
        </row>
        <row r="1574">
          <cell r="A1574" t="str">
            <v>06.001.242-0</v>
          </cell>
          <cell r="B1574">
            <v>3.08</v>
          </cell>
        </row>
        <row r="1575">
          <cell r="A1575" t="str">
            <v>06.001.243-0</v>
          </cell>
          <cell r="B1575">
            <v>4.2300000000000004</v>
          </cell>
        </row>
        <row r="1576">
          <cell r="A1576" t="str">
            <v>06.001.244-0</v>
          </cell>
          <cell r="B1576">
            <v>5.38</v>
          </cell>
        </row>
        <row r="1577">
          <cell r="A1577" t="str">
            <v>06.001.245-0</v>
          </cell>
          <cell r="B1577">
            <v>6.52</v>
          </cell>
        </row>
        <row r="1578">
          <cell r="A1578" t="str">
            <v>06.001.246-0</v>
          </cell>
          <cell r="B1578">
            <v>7.67</v>
          </cell>
        </row>
        <row r="1579">
          <cell r="A1579" t="str">
            <v>06.001.250-0</v>
          </cell>
          <cell r="B1579">
            <v>1.05</v>
          </cell>
        </row>
        <row r="1580">
          <cell r="A1580" t="str">
            <v>06.001.251-0</v>
          </cell>
          <cell r="B1580">
            <v>1.83</v>
          </cell>
        </row>
        <row r="1581">
          <cell r="A1581" t="str">
            <v>06.001.252-0</v>
          </cell>
          <cell r="B1581">
            <v>2.4700000000000002</v>
          </cell>
        </row>
        <row r="1582">
          <cell r="A1582" t="str">
            <v>06.001.254-0</v>
          </cell>
          <cell r="B1582">
            <v>3.76</v>
          </cell>
        </row>
        <row r="1583">
          <cell r="A1583" t="str">
            <v>06.001.255-0</v>
          </cell>
          <cell r="B1583">
            <v>5.28</v>
          </cell>
        </row>
        <row r="1584">
          <cell r="A1584" t="str">
            <v>06.001.256-0</v>
          </cell>
          <cell r="B1584">
            <v>6.83</v>
          </cell>
        </row>
        <row r="1585">
          <cell r="A1585" t="str">
            <v>06.001.257-0</v>
          </cell>
          <cell r="B1585">
            <v>8.4600000000000009</v>
          </cell>
        </row>
        <row r="1586">
          <cell r="A1586" t="str">
            <v>06.001.260-0</v>
          </cell>
          <cell r="B1586">
            <v>2.65</v>
          </cell>
        </row>
        <row r="1587">
          <cell r="A1587" t="str">
            <v>06.001.261-0</v>
          </cell>
          <cell r="B1587">
            <v>3.98</v>
          </cell>
        </row>
        <row r="1588">
          <cell r="A1588" t="str">
            <v>06.001.262-0</v>
          </cell>
          <cell r="B1588">
            <v>5.31</v>
          </cell>
        </row>
        <row r="1589">
          <cell r="A1589" t="str">
            <v>06.001.263-0</v>
          </cell>
          <cell r="B1589">
            <v>6.64</v>
          </cell>
        </row>
        <row r="1590">
          <cell r="A1590" t="str">
            <v>06.001.264-0</v>
          </cell>
          <cell r="B1590">
            <v>7.97</v>
          </cell>
        </row>
        <row r="1591">
          <cell r="A1591" t="str">
            <v>06.001.265-0</v>
          </cell>
          <cell r="B1591">
            <v>9.3000000000000007</v>
          </cell>
        </row>
        <row r="1592">
          <cell r="A1592" t="str">
            <v>06.001.266-0</v>
          </cell>
          <cell r="B1592">
            <v>10.63</v>
          </cell>
        </row>
        <row r="1593">
          <cell r="A1593" t="str">
            <v>06.001.270-0</v>
          </cell>
          <cell r="B1593">
            <v>0.63</v>
          </cell>
        </row>
        <row r="1594">
          <cell r="A1594" t="str">
            <v>06.001.271-0</v>
          </cell>
          <cell r="B1594">
            <v>0.69</v>
          </cell>
        </row>
        <row r="1595">
          <cell r="A1595" t="str">
            <v>06.001.272-0</v>
          </cell>
          <cell r="B1595">
            <v>0.83</v>
          </cell>
        </row>
        <row r="1596">
          <cell r="A1596" t="str">
            <v>06.001.273-0</v>
          </cell>
          <cell r="B1596">
            <v>0.99</v>
          </cell>
        </row>
        <row r="1597">
          <cell r="A1597" t="str">
            <v>06.001.274-0</v>
          </cell>
          <cell r="B1597">
            <v>1.0900000000000001</v>
          </cell>
        </row>
        <row r="1598">
          <cell r="A1598" t="str">
            <v>06.001.275-0</v>
          </cell>
          <cell r="B1598">
            <v>1.41</v>
          </cell>
        </row>
        <row r="1599">
          <cell r="A1599" t="str">
            <v>06.001.276-0</v>
          </cell>
          <cell r="B1599">
            <v>1.81</v>
          </cell>
        </row>
        <row r="1600">
          <cell r="A1600" t="str">
            <v>06.001.300-0</v>
          </cell>
          <cell r="B1600">
            <v>614.74</v>
          </cell>
        </row>
        <row r="1601">
          <cell r="A1601" t="str">
            <v>06.001.301-0</v>
          </cell>
          <cell r="B1601">
            <v>303.74</v>
          </cell>
        </row>
        <row r="1602">
          <cell r="A1602" t="str">
            <v>06.001.305-0</v>
          </cell>
          <cell r="B1602">
            <v>157.74</v>
          </cell>
        </row>
        <row r="1603">
          <cell r="A1603" t="str">
            <v>06.001.319-0</v>
          </cell>
          <cell r="B1603">
            <v>16.510000000000002</v>
          </cell>
        </row>
        <row r="1604">
          <cell r="A1604" t="str">
            <v>06.001.320-0</v>
          </cell>
          <cell r="B1604">
            <v>65.650000000000006</v>
          </cell>
        </row>
        <row r="1605">
          <cell r="A1605" t="str">
            <v>06.001.325-0</v>
          </cell>
          <cell r="B1605">
            <v>90.46</v>
          </cell>
        </row>
        <row r="1606">
          <cell r="A1606" t="str">
            <v>06.001.327-0</v>
          </cell>
          <cell r="B1606">
            <v>32.82</v>
          </cell>
        </row>
        <row r="1607">
          <cell r="A1607" t="str">
            <v>06.001.328-0</v>
          </cell>
          <cell r="B1607">
            <v>32.82</v>
          </cell>
        </row>
        <row r="1608">
          <cell r="A1608" t="str">
            <v>06.001.329-0</v>
          </cell>
          <cell r="B1608">
            <v>65.650000000000006</v>
          </cell>
        </row>
        <row r="1609">
          <cell r="A1609" t="str">
            <v>06.001.330-0</v>
          </cell>
          <cell r="B1609">
            <v>98.47</v>
          </cell>
        </row>
        <row r="1610">
          <cell r="A1610" t="str">
            <v>06.001.331-0</v>
          </cell>
          <cell r="B1610">
            <v>167.16</v>
          </cell>
        </row>
        <row r="1611">
          <cell r="A1611" t="str">
            <v>06.001.332-0</v>
          </cell>
          <cell r="B1611">
            <v>42.97</v>
          </cell>
        </row>
        <row r="1612">
          <cell r="A1612" t="str">
            <v>06.001.335-0</v>
          </cell>
          <cell r="B1612">
            <v>24.87</v>
          </cell>
        </row>
        <row r="1613">
          <cell r="A1613" t="str">
            <v>06.001.340-0</v>
          </cell>
          <cell r="B1613">
            <v>21.79</v>
          </cell>
        </row>
        <row r="1614">
          <cell r="A1614" t="str">
            <v>06.001.341-0</v>
          </cell>
          <cell r="B1614">
            <v>31.34</v>
          </cell>
        </row>
        <row r="1615">
          <cell r="A1615" t="str">
            <v>06.001.600-0</v>
          </cell>
          <cell r="B1615">
            <v>1.7</v>
          </cell>
        </row>
        <row r="1616">
          <cell r="A1616" t="str">
            <v>06.001.601-0</v>
          </cell>
          <cell r="B1616">
            <v>2.75</v>
          </cell>
        </row>
        <row r="1617">
          <cell r="A1617" t="str">
            <v>06.001.602-0</v>
          </cell>
          <cell r="B1617">
            <v>3.99</v>
          </cell>
        </row>
        <row r="1618">
          <cell r="A1618" t="str">
            <v>06.001.603-0</v>
          </cell>
          <cell r="B1618">
            <v>6.56</v>
          </cell>
        </row>
        <row r="1619">
          <cell r="A1619" t="str">
            <v>06.001.604-0</v>
          </cell>
          <cell r="B1619">
            <v>9.83</v>
          </cell>
        </row>
        <row r="1620">
          <cell r="A1620" t="str">
            <v>06.001.605-0</v>
          </cell>
          <cell r="B1620">
            <v>12.83</v>
          </cell>
        </row>
        <row r="1621">
          <cell r="A1621" t="str">
            <v>06.001.606-0</v>
          </cell>
          <cell r="B1621">
            <v>14.8</v>
          </cell>
        </row>
        <row r="1622">
          <cell r="A1622" t="str">
            <v>06.001.607-0</v>
          </cell>
          <cell r="B1622">
            <v>17.170000000000002</v>
          </cell>
        </row>
        <row r="1623">
          <cell r="A1623" t="str">
            <v>06.001.608-0</v>
          </cell>
          <cell r="B1623">
            <v>20.07</v>
          </cell>
        </row>
        <row r="1624">
          <cell r="A1624" t="str">
            <v>06.001.609-0</v>
          </cell>
          <cell r="B1624">
            <v>25.64</v>
          </cell>
        </row>
        <row r="1625">
          <cell r="A1625" t="str">
            <v>06.001.610-0</v>
          </cell>
          <cell r="B1625">
            <v>31.46</v>
          </cell>
        </row>
        <row r="1626">
          <cell r="A1626" t="str">
            <v>06.001.611-0</v>
          </cell>
          <cell r="B1626">
            <v>49.46</v>
          </cell>
        </row>
        <row r="1627">
          <cell r="A1627" t="str">
            <v>06.001.612-0</v>
          </cell>
          <cell r="B1627">
            <v>58.92</v>
          </cell>
        </row>
        <row r="1628">
          <cell r="A1628" t="str">
            <v>06.001.613-0</v>
          </cell>
          <cell r="B1628">
            <v>70.7</v>
          </cell>
        </row>
        <row r="1629">
          <cell r="A1629" t="str">
            <v>06.001.614-0</v>
          </cell>
          <cell r="B1629">
            <v>82.51</v>
          </cell>
        </row>
        <row r="1630">
          <cell r="A1630" t="str">
            <v>06.001.615-0</v>
          </cell>
          <cell r="B1630">
            <v>102.57</v>
          </cell>
        </row>
        <row r="1631">
          <cell r="A1631" t="str">
            <v>06.001.630-0</v>
          </cell>
          <cell r="B1631">
            <v>3.92</v>
          </cell>
        </row>
        <row r="1632">
          <cell r="A1632" t="str">
            <v>06.001.631-0</v>
          </cell>
          <cell r="B1632">
            <v>6.47</v>
          </cell>
        </row>
        <row r="1633">
          <cell r="A1633" t="str">
            <v>06.001.632-0</v>
          </cell>
          <cell r="B1633">
            <v>9.7200000000000006</v>
          </cell>
        </row>
        <row r="1634">
          <cell r="A1634" t="str">
            <v>06.001.633-0</v>
          </cell>
          <cell r="B1634">
            <v>12.68</v>
          </cell>
        </row>
        <row r="1635">
          <cell r="A1635" t="str">
            <v>06.001.634-0</v>
          </cell>
          <cell r="B1635">
            <v>14.59</v>
          </cell>
        </row>
        <row r="1636">
          <cell r="A1636" t="str">
            <v>06.001.650-0</v>
          </cell>
          <cell r="B1636">
            <v>3.32</v>
          </cell>
        </row>
        <row r="1637">
          <cell r="A1637" t="str">
            <v>06.001.651-0</v>
          </cell>
          <cell r="B1637">
            <v>4.9800000000000004</v>
          </cell>
        </row>
        <row r="1638">
          <cell r="A1638" t="str">
            <v>06.001.652-0</v>
          </cell>
          <cell r="B1638">
            <v>6.64</v>
          </cell>
        </row>
        <row r="1639">
          <cell r="A1639" t="str">
            <v>06.001.653-0</v>
          </cell>
          <cell r="B1639">
            <v>8.3000000000000007</v>
          </cell>
        </row>
        <row r="1640">
          <cell r="A1640" t="str">
            <v>06.001.654-0</v>
          </cell>
          <cell r="B1640">
            <v>9.9600000000000009</v>
          </cell>
        </row>
        <row r="1641">
          <cell r="A1641" t="str">
            <v>06.001.655-0</v>
          </cell>
          <cell r="B1641">
            <v>11.62</v>
          </cell>
        </row>
        <row r="1642">
          <cell r="A1642" t="str">
            <v>06.001.656-0</v>
          </cell>
          <cell r="B1642">
            <v>13.28</v>
          </cell>
        </row>
        <row r="1643">
          <cell r="A1643" t="str">
            <v>06.001.657-0</v>
          </cell>
          <cell r="B1643">
            <v>14.94</v>
          </cell>
        </row>
        <row r="1644">
          <cell r="A1644" t="str">
            <v>06.001.658-0</v>
          </cell>
          <cell r="B1644">
            <v>16.61</v>
          </cell>
        </row>
        <row r="1645">
          <cell r="A1645" t="str">
            <v>06.001.659-0</v>
          </cell>
          <cell r="B1645">
            <v>18.27</v>
          </cell>
        </row>
        <row r="1646">
          <cell r="A1646" t="str">
            <v>06.001.660-0</v>
          </cell>
          <cell r="B1646">
            <v>19.93</v>
          </cell>
        </row>
        <row r="1647">
          <cell r="A1647" t="str">
            <v>06.001.661-0</v>
          </cell>
          <cell r="B1647">
            <v>21.59</v>
          </cell>
        </row>
        <row r="1648">
          <cell r="A1648" t="str">
            <v>06.001.670-0</v>
          </cell>
          <cell r="B1648">
            <v>8.3000000000000007</v>
          </cell>
        </row>
        <row r="1649">
          <cell r="A1649" t="str">
            <v>06.001.671-0</v>
          </cell>
          <cell r="B1649">
            <v>12.29</v>
          </cell>
        </row>
        <row r="1650">
          <cell r="A1650" t="str">
            <v>06.001.672-0</v>
          </cell>
          <cell r="B1650">
            <v>16.11</v>
          </cell>
        </row>
        <row r="1651">
          <cell r="A1651" t="str">
            <v>06.001.673-0</v>
          </cell>
          <cell r="B1651">
            <v>23.91</v>
          </cell>
        </row>
        <row r="1652">
          <cell r="A1652" t="str">
            <v>06.001.674-0</v>
          </cell>
          <cell r="B1652">
            <v>31.06</v>
          </cell>
        </row>
        <row r="1653">
          <cell r="A1653" t="str">
            <v>06.001.675-0</v>
          </cell>
          <cell r="B1653">
            <v>38.03</v>
          </cell>
        </row>
        <row r="1654">
          <cell r="A1654" t="str">
            <v>06.001.676-0</v>
          </cell>
          <cell r="B1654">
            <v>44.68</v>
          </cell>
        </row>
        <row r="1655">
          <cell r="A1655" t="str">
            <v>06.001.677-0</v>
          </cell>
          <cell r="B1655">
            <v>50.82</v>
          </cell>
        </row>
        <row r="1656">
          <cell r="A1656" t="str">
            <v>06.001.678-0</v>
          </cell>
          <cell r="B1656">
            <v>56.64</v>
          </cell>
        </row>
        <row r="1657">
          <cell r="A1657" t="str">
            <v>06.001.679-0</v>
          </cell>
          <cell r="B1657">
            <v>62.29</v>
          </cell>
        </row>
        <row r="1658">
          <cell r="A1658" t="str">
            <v>06.001.680-0</v>
          </cell>
          <cell r="B1658">
            <v>67.44</v>
          </cell>
        </row>
        <row r="1659">
          <cell r="A1659" t="str">
            <v>06.001.681-0</v>
          </cell>
          <cell r="B1659">
            <v>76.900000000000006</v>
          </cell>
        </row>
        <row r="1660">
          <cell r="A1660" t="str">
            <v>06.001.682-0</v>
          </cell>
          <cell r="B1660">
            <v>84.88</v>
          </cell>
        </row>
        <row r="1661">
          <cell r="A1661" t="str">
            <v>06.001.683-0</v>
          </cell>
          <cell r="B1661">
            <v>88.7</v>
          </cell>
        </row>
        <row r="1662">
          <cell r="A1662" t="str">
            <v>06.001.684-0</v>
          </cell>
          <cell r="B1662">
            <v>91.52</v>
          </cell>
        </row>
        <row r="1663">
          <cell r="A1663" t="str">
            <v>06.001.685-0</v>
          </cell>
          <cell r="B1663">
            <v>100.49</v>
          </cell>
        </row>
        <row r="1664">
          <cell r="A1664" t="str">
            <v>06.001.686-0</v>
          </cell>
          <cell r="B1664">
            <v>104.15</v>
          </cell>
        </row>
        <row r="1665">
          <cell r="A1665" t="str">
            <v>06.001.690-0</v>
          </cell>
          <cell r="B1665">
            <v>27.05</v>
          </cell>
        </row>
        <row r="1666">
          <cell r="A1666" t="str">
            <v>06.001.691-0</v>
          </cell>
          <cell r="B1666">
            <v>39.450000000000003</v>
          </cell>
        </row>
        <row r="1667">
          <cell r="A1667" t="str">
            <v>06.001.692-0</v>
          </cell>
          <cell r="B1667">
            <v>52.08</v>
          </cell>
        </row>
        <row r="1668">
          <cell r="A1668" t="str">
            <v>06.001.693-0</v>
          </cell>
          <cell r="B1668">
            <v>77.23</v>
          </cell>
        </row>
        <row r="1669">
          <cell r="A1669" t="str">
            <v>06.001.694-0</v>
          </cell>
          <cell r="B1669">
            <v>103.24</v>
          </cell>
        </row>
        <row r="1670">
          <cell r="A1670" t="str">
            <v>06.001.695-0</v>
          </cell>
          <cell r="B1670">
            <v>128.93</v>
          </cell>
        </row>
        <row r="1671">
          <cell r="A1671" t="str">
            <v>06.001.696-0</v>
          </cell>
          <cell r="B1671">
            <v>154.91</v>
          </cell>
        </row>
        <row r="1672">
          <cell r="A1672" t="str">
            <v>06.001.697-0</v>
          </cell>
          <cell r="B1672">
            <v>209.22</v>
          </cell>
        </row>
        <row r="1673">
          <cell r="A1673" t="str">
            <v>06.001.698-0</v>
          </cell>
          <cell r="B1673">
            <v>257.94</v>
          </cell>
        </row>
        <row r="1674">
          <cell r="A1674" t="str">
            <v>06.001.699-0</v>
          </cell>
          <cell r="B1674">
            <v>311.64</v>
          </cell>
        </row>
        <row r="1675">
          <cell r="A1675" t="str">
            <v>06.001.700-0</v>
          </cell>
          <cell r="B1675">
            <v>363.35</v>
          </cell>
        </row>
        <row r="1676">
          <cell r="A1676" t="str">
            <v>06.001.999-0</v>
          </cell>
          <cell r="B1676">
            <v>3625</v>
          </cell>
        </row>
        <row r="1677">
          <cell r="A1677" t="str">
            <v>06.002.010-0</v>
          </cell>
          <cell r="B1677">
            <v>179.62</v>
          </cell>
        </row>
        <row r="1678">
          <cell r="A1678" t="str">
            <v>06.002.011-0</v>
          </cell>
          <cell r="B1678">
            <v>212.89</v>
          </cell>
        </row>
        <row r="1679">
          <cell r="A1679" t="str">
            <v>06.002.012-0</v>
          </cell>
          <cell r="B1679">
            <v>257.39999999999998</v>
          </cell>
        </row>
        <row r="1680">
          <cell r="A1680" t="str">
            <v>06.002.013-0</v>
          </cell>
          <cell r="B1680">
            <v>292.75</v>
          </cell>
        </row>
        <row r="1681">
          <cell r="A1681" t="str">
            <v>06.002.014-0</v>
          </cell>
          <cell r="B1681">
            <v>377.97</v>
          </cell>
        </row>
        <row r="1682">
          <cell r="A1682" t="str">
            <v>06.002.015-0</v>
          </cell>
          <cell r="B1682">
            <v>445.8</v>
          </cell>
        </row>
        <row r="1683">
          <cell r="A1683" t="str">
            <v>06.002.016-0</v>
          </cell>
          <cell r="B1683">
            <v>544.42999999999995</v>
          </cell>
        </row>
        <row r="1684">
          <cell r="A1684" t="str">
            <v>06.002.017-0</v>
          </cell>
          <cell r="B1684">
            <v>667.44</v>
          </cell>
        </row>
        <row r="1685">
          <cell r="A1685" t="str">
            <v>06.002.018-0</v>
          </cell>
          <cell r="B1685">
            <v>1105.3900000000001</v>
          </cell>
        </row>
        <row r="1686">
          <cell r="A1686" t="str">
            <v>06.002.999-0</v>
          </cell>
          <cell r="B1686">
            <v>3340</v>
          </cell>
        </row>
        <row r="1687">
          <cell r="A1687" t="str">
            <v>06.003.010-0</v>
          </cell>
          <cell r="B1687">
            <v>25.58</v>
          </cell>
        </row>
        <row r="1688">
          <cell r="A1688" t="str">
            <v>06.003.011-0</v>
          </cell>
          <cell r="B1688">
            <v>33.96</v>
          </cell>
        </row>
        <row r="1689">
          <cell r="A1689" t="str">
            <v>06.003.012-0</v>
          </cell>
          <cell r="B1689">
            <v>55.27</v>
          </cell>
        </row>
        <row r="1690">
          <cell r="A1690" t="str">
            <v>06.003.013-0</v>
          </cell>
          <cell r="B1690">
            <v>78.36</v>
          </cell>
        </row>
        <row r="1691">
          <cell r="A1691" t="str">
            <v>06.003.015-0</v>
          </cell>
          <cell r="B1691">
            <v>174.03</v>
          </cell>
        </row>
        <row r="1692">
          <cell r="A1692" t="str">
            <v>06.003.017-0</v>
          </cell>
          <cell r="B1692">
            <v>240.78</v>
          </cell>
        </row>
        <row r="1693">
          <cell r="A1693" t="str">
            <v>06.003.050-0</v>
          </cell>
          <cell r="B1693">
            <v>26.87</v>
          </cell>
        </row>
        <row r="1694">
          <cell r="A1694" t="str">
            <v>06.003.051-0</v>
          </cell>
          <cell r="B1694">
            <v>30.43</v>
          </cell>
        </row>
        <row r="1695">
          <cell r="A1695" t="str">
            <v>06.003.053-0</v>
          </cell>
          <cell r="B1695">
            <v>34.65</v>
          </cell>
        </row>
        <row r="1696">
          <cell r="A1696" t="str">
            <v>06.003.055-0</v>
          </cell>
          <cell r="B1696">
            <v>54.93</v>
          </cell>
        </row>
        <row r="1697">
          <cell r="A1697" t="str">
            <v>06.003.057-0</v>
          </cell>
          <cell r="B1697">
            <v>77.930000000000007</v>
          </cell>
        </row>
        <row r="1698">
          <cell r="A1698" t="str">
            <v>06.003.058-0</v>
          </cell>
          <cell r="B1698">
            <v>94.98</v>
          </cell>
        </row>
        <row r="1699">
          <cell r="A1699" t="str">
            <v>06.003.999-0</v>
          </cell>
          <cell r="B1699">
            <v>3154</v>
          </cell>
        </row>
        <row r="1700">
          <cell r="A1700" t="str">
            <v>06.004.030-0</v>
          </cell>
          <cell r="B1700">
            <v>69.180000000000007</v>
          </cell>
        </row>
        <row r="1701">
          <cell r="A1701" t="str">
            <v>06.004.031-0</v>
          </cell>
          <cell r="B1701">
            <v>92.18</v>
          </cell>
        </row>
        <row r="1702">
          <cell r="A1702" t="str">
            <v>06.004.032-0</v>
          </cell>
          <cell r="B1702">
            <v>117.58</v>
          </cell>
        </row>
        <row r="1703">
          <cell r="A1703" t="str">
            <v>06.004.033-0</v>
          </cell>
          <cell r="B1703">
            <v>161.86000000000001</v>
          </cell>
        </row>
        <row r="1704">
          <cell r="A1704" t="str">
            <v>06.004.034-0</v>
          </cell>
          <cell r="B1704">
            <v>183.35</v>
          </cell>
        </row>
        <row r="1705">
          <cell r="A1705" t="str">
            <v>06.004.035-0</v>
          </cell>
          <cell r="B1705">
            <v>234.97</v>
          </cell>
        </row>
        <row r="1706">
          <cell r="A1706" t="str">
            <v>06.004.036-0</v>
          </cell>
          <cell r="B1706">
            <v>299.45999999999998</v>
          </cell>
        </row>
        <row r="1707">
          <cell r="A1707" t="str">
            <v>06.004.037-0</v>
          </cell>
          <cell r="B1707">
            <v>347.55</v>
          </cell>
        </row>
        <row r="1708">
          <cell r="A1708" t="str">
            <v>06.004.038-0</v>
          </cell>
          <cell r="B1708">
            <v>438.98</v>
          </cell>
        </row>
        <row r="1709">
          <cell r="A1709" t="str">
            <v>06.004.039-0</v>
          </cell>
          <cell r="B1709">
            <v>599.04999999999995</v>
          </cell>
        </row>
        <row r="1710">
          <cell r="A1710" t="str">
            <v>06.004.040-0</v>
          </cell>
          <cell r="B1710">
            <v>72.98</v>
          </cell>
        </row>
        <row r="1711">
          <cell r="A1711" t="str">
            <v>06.004.041-0</v>
          </cell>
          <cell r="B1711">
            <v>98.83</v>
          </cell>
        </row>
        <row r="1712">
          <cell r="A1712" t="str">
            <v>06.004.042-0</v>
          </cell>
          <cell r="B1712">
            <v>126.13</v>
          </cell>
        </row>
        <row r="1713">
          <cell r="A1713" t="str">
            <v>06.004.043-0</v>
          </cell>
          <cell r="B1713">
            <v>173.26</v>
          </cell>
        </row>
        <row r="1714">
          <cell r="A1714" t="str">
            <v>06.004.044-0</v>
          </cell>
          <cell r="B1714">
            <v>197.6</v>
          </cell>
        </row>
        <row r="1715">
          <cell r="A1715" t="str">
            <v>06.004.045-0</v>
          </cell>
          <cell r="B1715">
            <v>247.32</v>
          </cell>
        </row>
        <row r="1716">
          <cell r="A1716" t="str">
            <v>06.004.046-0</v>
          </cell>
          <cell r="B1716">
            <v>320.36</v>
          </cell>
        </row>
        <row r="1717">
          <cell r="A1717" t="str">
            <v>06.004.047-0</v>
          </cell>
          <cell r="B1717">
            <v>401.55</v>
          </cell>
        </row>
        <row r="1718">
          <cell r="A1718" t="str">
            <v>06.004.048-0</v>
          </cell>
          <cell r="B1718">
            <v>469.38</v>
          </cell>
        </row>
        <row r="1719">
          <cell r="A1719" t="str">
            <v>06.004.049-0</v>
          </cell>
          <cell r="B1719">
            <v>640.85</v>
          </cell>
        </row>
        <row r="1720">
          <cell r="A1720" t="str">
            <v>06.004.050-0</v>
          </cell>
          <cell r="B1720">
            <v>143.58000000000001</v>
          </cell>
        </row>
        <row r="1721">
          <cell r="A1721" t="str">
            <v>06.004.051-0</v>
          </cell>
          <cell r="B1721">
            <v>172.43</v>
          </cell>
        </row>
        <row r="1722">
          <cell r="A1722" t="str">
            <v>06.004.052-0</v>
          </cell>
          <cell r="B1722">
            <v>201.88</v>
          </cell>
        </row>
        <row r="1723">
          <cell r="A1723" t="str">
            <v>06.004.053-0</v>
          </cell>
          <cell r="B1723">
            <v>212.86</v>
          </cell>
        </row>
        <row r="1724">
          <cell r="A1724" t="str">
            <v>06.004.054-0</v>
          </cell>
          <cell r="B1724">
            <v>240.85</v>
          </cell>
        </row>
        <row r="1725">
          <cell r="A1725" t="str">
            <v>06.004.055-0</v>
          </cell>
          <cell r="B1725">
            <v>306.57</v>
          </cell>
        </row>
        <row r="1726">
          <cell r="A1726" t="str">
            <v>06.004.056-0</v>
          </cell>
          <cell r="B1726">
            <v>435.11</v>
          </cell>
        </row>
        <row r="1727">
          <cell r="A1727" t="str">
            <v>06.004.057-0</v>
          </cell>
          <cell r="B1727">
            <v>526.54999999999995</v>
          </cell>
        </row>
        <row r="1728">
          <cell r="A1728" t="str">
            <v>06.004.058-0</v>
          </cell>
          <cell r="B1728">
            <v>565.42999999999995</v>
          </cell>
        </row>
        <row r="1729">
          <cell r="A1729" t="str">
            <v>06.004.059-0</v>
          </cell>
          <cell r="B1729">
            <v>752.15</v>
          </cell>
        </row>
        <row r="1730">
          <cell r="A1730" t="str">
            <v>06.004.999-0</v>
          </cell>
          <cell r="B1730">
            <v>3245</v>
          </cell>
        </row>
        <row r="1731">
          <cell r="A1731" t="str">
            <v>06.005.030-0</v>
          </cell>
          <cell r="B1731">
            <v>16.97</v>
          </cell>
        </row>
        <row r="1732">
          <cell r="A1732" t="str">
            <v>06.005.035-0</v>
          </cell>
          <cell r="B1732">
            <v>22.28</v>
          </cell>
        </row>
        <row r="1733">
          <cell r="A1733" t="str">
            <v>06.005.040-0</v>
          </cell>
          <cell r="B1733">
            <v>32.04</v>
          </cell>
        </row>
        <row r="1734">
          <cell r="A1734" t="str">
            <v>06.005.045-0</v>
          </cell>
          <cell r="B1734">
            <v>50.41</v>
          </cell>
        </row>
        <row r="1735">
          <cell r="A1735" t="str">
            <v>06.005.050-0</v>
          </cell>
          <cell r="B1735">
            <v>65.22</v>
          </cell>
        </row>
        <row r="1736">
          <cell r="A1736" t="str">
            <v>06.005.080-0</v>
          </cell>
          <cell r="B1736">
            <v>16.59</v>
          </cell>
        </row>
        <row r="1737">
          <cell r="A1737" t="str">
            <v>06.005.085-0</v>
          </cell>
          <cell r="B1737">
            <v>21.72</v>
          </cell>
        </row>
        <row r="1738">
          <cell r="A1738" t="str">
            <v>06.005.090-0</v>
          </cell>
          <cell r="B1738">
            <v>48.72</v>
          </cell>
        </row>
        <row r="1739">
          <cell r="A1739" t="str">
            <v>06.005.999-0</v>
          </cell>
          <cell r="B1739">
            <v>3138</v>
          </cell>
        </row>
        <row r="1740">
          <cell r="A1740" t="str">
            <v>06.006.010-0</v>
          </cell>
          <cell r="B1740">
            <v>117.14</v>
          </cell>
        </row>
        <row r="1741">
          <cell r="A1741" t="str">
            <v>06.006.011-0</v>
          </cell>
          <cell r="B1741">
            <v>20</v>
          </cell>
        </row>
        <row r="1742">
          <cell r="A1742" t="str">
            <v>06.006.015-0</v>
          </cell>
          <cell r="B1742">
            <v>71.03</v>
          </cell>
        </row>
        <row r="1743">
          <cell r="A1743" t="str">
            <v>06.006.016-0</v>
          </cell>
          <cell r="B1743">
            <v>13.49</v>
          </cell>
        </row>
        <row r="1744">
          <cell r="A1744" t="str">
            <v>06.006.020-0</v>
          </cell>
          <cell r="B1744">
            <v>48.02</v>
          </cell>
        </row>
        <row r="1745">
          <cell r="A1745" t="str">
            <v>06.006.030-0</v>
          </cell>
          <cell r="B1745">
            <v>74.489999999999995</v>
          </cell>
        </row>
        <row r="1746">
          <cell r="A1746" t="str">
            <v>06.006.031-0</v>
          </cell>
          <cell r="B1746">
            <v>46.62</v>
          </cell>
        </row>
        <row r="1747">
          <cell r="A1747" t="str">
            <v>06.006.035-0</v>
          </cell>
          <cell r="B1747">
            <v>104.59</v>
          </cell>
        </row>
        <row r="1748">
          <cell r="A1748" t="str">
            <v>06.006.036-0</v>
          </cell>
          <cell r="B1748">
            <v>59.63</v>
          </cell>
        </row>
        <row r="1749">
          <cell r="A1749" t="str">
            <v>06.006.040-0</v>
          </cell>
          <cell r="B1749">
            <v>163.52000000000001</v>
          </cell>
        </row>
        <row r="1750">
          <cell r="A1750" t="str">
            <v>06.006.041-0</v>
          </cell>
          <cell r="B1750">
            <v>76.87</v>
          </cell>
        </row>
        <row r="1751">
          <cell r="A1751" t="str">
            <v>06.006.050-0</v>
          </cell>
          <cell r="B1751">
            <v>380.56</v>
          </cell>
        </row>
        <row r="1752">
          <cell r="A1752" t="str">
            <v>06.006.051-0</v>
          </cell>
          <cell r="B1752">
            <v>102.77</v>
          </cell>
        </row>
        <row r="1753">
          <cell r="A1753" t="str">
            <v>06.006.060-0</v>
          </cell>
          <cell r="B1753">
            <v>570.84</v>
          </cell>
        </row>
        <row r="1754">
          <cell r="A1754" t="str">
            <v>06.006.061-0</v>
          </cell>
          <cell r="B1754">
            <v>128.09</v>
          </cell>
        </row>
        <row r="1755">
          <cell r="A1755" t="str">
            <v>06.006.090-0</v>
          </cell>
          <cell r="B1755">
            <v>33.44</v>
          </cell>
        </row>
        <row r="1756">
          <cell r="A1756" t="str">
            <v>06.006.999-0</v>
          </cell>
          <cell r="B1756">
            <v>2556</v>
          </cell>
        </row>
        <row r="1757">
          <cell r="A1757" t="str">
            <v>06.007.010-0</v>
          </cell>
          <cell r="B1757">
            <v>14.63</v>
          </cell>
        </row>
        <row r="1758">
          <cell r="A1758" t="str">
            <v>06.007.011-0</v>
          </cell>
          <cell r="B1758">
            <v>18.43</v>
          </cell>
        </row>
        <row r="1759">
          <cell r="A1759" t="str">
            <v>06.007.012-0</v>
          </cell>
          <cell r="B1759">
            <v>25.08</v>
          </cell>
        </row>
        <row r="1760">
          <cell r="A1760" t="str">
            <v>06.007.013-0</v>
          </cell>
          <cell r="B1760">
            <v>31.04</v>
          </cell>
        </row>
        <row r="1761">
          <cell r="A1761" t="str">
            <v>06.007.015-0</v>
          </cell>
          <cell r="B1761">
            <v>30.89</v>
          </cell>
        </row>
        <row r="1762">
          <cell r="A1762" t="str">
            <v>06.007.016-0</v>
          </cell>
          <cell r="B1762">
            <v>37.96</v>
          </cell>
        </row>
        <row r="1763">
          <cell r="A1763" t="str">
            <v>06.007.017-0</v>
          </cell>
          <cell r="B1763">
            <v>45.03</v>
          </cell>
        </row>
        <row r="1764">
          <cell r="A1764" t="str">
            <v>06.007.060-0</v>
          </cell>
          <cell r="B1764">
            <v>22.15</v>
          </cell>
        </row>
        <row r="1765">
          <cell r="A1765" t="str">
            <v>06.007.061-0</v>
          </cell>
          <cell r="B1765">
            <v>29.63</v>
          </cell>
        </row>
        <row r="1766">
          <cell r="A1766" t="str">
            <v>06.007.062-0</v>
          </cell>
          <cell r="B1766">
            <v>45.38</v>
          </cell>
        </row>
        <row r="1767">
          <cell r="A1767" t="str">
            <v>06.007.063-0</v>
          </cell>
          <cell r="B1767">
            <v>70.760000000000005</v>
          </cell>
        </row>
        <row r="1768">
          <cell r="A1768" t="str">
            <v>06.007.064-0</v>
          </cell>
          <cell r="B1768">
            <v>91.73</v>
          </cell>
        </row>
        <row r="1769">
          <cell r="A1769" t="str">
            <v>06.007.065-0</v>
          </cell>
          <cell r="B1769">
            <v>112.57</v>
          </cell>
        </row>
        <row r="1770">
          <cell r="A1770" t="str">
            <v>06.007.080-0</v>
          </cell>
          <cell r="B1770">
            <v>44.63</v>
          </cell>
        </row>
        <row r="1771">
          <cell r="A1771" t="str">
            <v>06.007.081-0</v>
          </cell>
          <cell r="B1771">
            <v>57.97</v>
          </cell>
        </row>
        <row r="1772">
          <cell r="A1772" t="str">
            <v>06.007.082-0</v>
          </cell>
          <cell r="B1772">
            <v>90.31</v>
          </cell>
        </row>
        <row r="1773">
          <cell r="A1773" t="str">
            <v>06.007.083-0</v>
          </cell>
          <cell r="B1773">
            <v>141.53</v>
          </cell>
        </row>
        <row r="1774">
          <cell r="A1774" t="str">
            <v>06.007.084-0</v>
          </cell>
          <cell r="B1774">
            <v>183.84</v>
          </cell>
        </row>
        <row r="1775">
          <cell r="A1775" t="str">
            <v>06.007.085-0</v>
          </cell>
          <cell r="B1775">
            <v>224.77</v>
          </cell>
        </row>
        <row r="1776">
          <cell r="A1776" t="str">
            <v>06.007.100-0</v>
          </cell>
          <cell r="B1776">
            <v>44.63</v>
          </cell>
        </row>
        <row r="1777">
          <cell r="A1777" t="str">
            <v>06.007.101-0</v>
          </cell>
          <cell r="B1777">
            <v>58.34</v>
          </cell>
        </row>
        <row r="1778">
          <cell r="A1778" t="str">
            <v>06.007.102-0</v>
          </cell>
          <cell r="B1778">
            <v>89.48</v>
          </cell>
        </row>
        <row r="1779">
          <cell r="A1779" t="str">
            <v>06.007.120-0</v>
          </cell>
          <cell r="B1779">
            <v>60.43</v>
          </cell>
        </row>
        <row r="1780">
          <cell r="A1780" t="str">
            <v>06.007.121-0</v>
          </cell>
          <cell r="B1780">
            <v>78.540000000000006</v>
          </cell>
        </row>
        <row r="1781">
          <cell r="A1781" t="str">
            <v>06.007.122-0</v>
          </cell>
          <cell r="B1781">
            <v>129.44</v>
          </cell>
        </row>
        <row r="1782">
          <cell r="A1782" t="str">
            <v>06.007.123-0</v>
          </cell>
          <cell r="B1782">
            <v>211.21</v>
          </cell>
        </row>
        <row r="1783">
          <cell r="A1783" t="str">
            <v>06.007.124-0</v>
          </cell>
          <cell r="B1783">
            <v>288.95</v>
          </cell>
        </row>
        <row r="1784">
          <cell r="A1784" t="str">
            <v>06.007.125-0</v>
          </cell>
          <cell r="B1784">
            <v>346.96</v>
          </cell>
        </row>
        <row r="1785">
          <cell r="A1785" t="str">
            <v>06.007.999-0</v>
          </cell>
          <cell r="B1785">
            <v>4183</v>
          </cell>
        </row>
        <row r="1786">
          <cell r="A1786" t="str">
            <v>06.008.999-0</v>
          </cell>
          <cell r="B1786">
            <v>4229</v>
          </cell>
        </row>
        <row r="1787">
          <cell r="A1787" t="str">
            <v>06.009.051-0</v>
          </cell>
          <cell r="B1787">
            <v>189.29</v>
          </cell>
        </row>
        <row r="1788">
          <cell r="A1788" t="str">
            <v>06.009.052-0</v>
          </cell>
          <cell r="B1788">
            <v>209.21</v>
          </cell>
        </row>
        <row r="1789">
          <cell r="A1789" t="str">
            <v>06.009.053-0</v>
          </cell>
          <cell r="B1789">
            <v>280.26</v>
          </cell>
        </row>
        <row r="1790">
          <cell r="A1790" t="str">
            <v>06.009.054-0</v>
          </cell>
          <cell r="B1790">
            <v>341.49</v>
          </cell>
        </row>
        <row r="1791">
          <cell r="A1791" t="str">
            <v>06.009.055-0</v>
          </cell>
          <cell r="B1791">
            <v>447.53</v>
          </cell>
        </row>
        <row r="1792">
          <cell r="A1792" t="str">
            <v>06.009.056-0</v>
          </cell>
          <cell r="B1792">
            <v>536.44000000000005</v>
          </cell>
        </row>
        <row r="1793">
          <cell r="A1793" t="str">
            <v>06.009.057-0</v>
          </cell>
          <cell r="B1793">
            <v>676.95</v>
          </cell>
        </row>
        <row r="1794">
          <cell r="A1794" t="str">
            <v>06.009.058-0</v>
          </cell>
          <cell r="B1794">
            <v>895.04</v>
          </cell>
        </row>
        <row r="1795">
          <cell r="A1795" t="str">
            <v>06.009.059-0</v>
          </cell>
          <cell r="B1795">
            <v>1205.1500000000001</v>
          </cell>
        </row>
        <row r="1796">
          <cell r="A1796" t="str">
            <v>06.009.060-0</v>
          </cell>
          <cell r="B1796">
            <v>1617.05</v>
          </cell>
        </row>
        <row r="1797">
          <cell r="A1797" t="str">
            <v>06.009.061-0</v>
          </cell>
          <cell r="B1797">
            <v>1965.86</v>
          </cell>
        </row>
        <row r="1798">
          <cell r="A1798" t="str">
            <v>06.009.062-0</v>
          </cell>
          <cell r="B1798">
            <v>2533.29</v>
          </cell>
        </row>
        <row r="1799">
          <cell r="A1799" t="str">
            <v>06.009.063-0</v>
          </cell>
          <cell r="B1799">
            <v>2956.36</v>
          </cell>
        </row>
        <row r="1800">
          <cell r="A1800" t="str">
            <v>06.009.064-0</v>
          </cell>
          <cell r="B1800">
            <v>3402.43</v>
          </cell>
        </row>
        <row r="1801">
          <cell r="A1801" t="str">
            <v>06.009.081-0</v>
          </cell>
          <cell r="B1801">
            <v>235.18</v>
          </cell>
        </row>
        <row r="1802">
          <cell r="A1802" t="str">
            <v>06.009.082-0</v>
          </cell>
          <cell r="B1802">
            <v>285.14</v>
          </cell>
        </row>
        <row r="1803">
          <cell r="A1803" t="str">
            <v>06.009.083-0</v>
          </cell>
          <cell r="B1803">
            <v>342.88</v>
          </cell>
        </row>
        <row r="1804">
          <cell r="A1804" t="str">
            <v>06.009.084-0</v>
          </cell>
          <cell r="B1804">
            <v>448.9</v>
          </cell>
        </row>
        <row r="1805">
          <cell r="A1805" t="str">
            <v>06.009.085-0</v>
          </cell>
          <cell r="B1805">
            <v>566.42999999999995</v>
          </cell>
        </row>
        <row r="1806">
          <cell r="A1806" t="str">
            <v>06.009.086-0</v>
          </cell>
          <cell r="B1806">
            <v>748.99</v>
          </cell>
        </row>
        <row r="1807">
          <cell r="A1807" t="str">
            <v>06.009.087-0</v>
          </cell>
          <cell r="B1807">
            <v>1005.89</v>
          </cell>
        </row>
        <row r="1808">
          <cell r="A1808" t="str">
            <v>06.009.088-0</v>
          </cell>
          <cell r="B1808">
            <v>1348.74</v>
          </cell>
        </row>
        <row r="1809">
          <cell r="A1809" t="str">
            <v>06.009.089-0</v>
          </cell>
          <cell r="B1809">
            <v>1639.84</v>
          </cell>
        </row>
        <row r="1810">
          <cell r="A1810" t="str">
            <v>06.009.090-0</v>
          </cell>
          <cell r="B1810">
            <v>2093.14</v>
          </cell>
        </row>
        <row r="1811">
          <cell r="A1811" t="str">
            <v>06.009.091-0</v>
          </cell>
          <cell r="B1811">
            <v>2437.29</v>
          </cell>
        </row>
        <row r="1812">
          <cell r="A1812" t="str">
            <v>06.009.092-0</v>
          </cell>
          <cell r="B1812">
            <v>2844.52</v>
          </cell>
        </row>
        <row r="1813">
          <cell r="A1813" t="str">
            <v>06.009.999-0</v>
          </cell>
          <cell r="B1813">
            <v>4739</v>
          </cell>
        </row>
        <row r="1814">
          <cell r="A1814" t="str">
            <v>06.011.101-0</v>
          </cell>
          <cell r="B1814">
            <v>30.04</v>
          </cell>
        </row>
        <row r="1815">
          <cell r="A1815" t="str">
            <v>06.011.102-0</v>
          </cell>
          <cell r="B1815">
            <v>30.29</v>
          </cell>
        </row>
        <row r="1816">
          <cell r="A1816" t="str">
            <v>06.011.103-0</v>
          </cell>
          <cell r="B1816">
            <v>58.72</v>
          </cell>
        </row>
        <row r="1817">
          <cell r="A1817" t="str">
            <v>06.011.104-0</v>
          </cell>
          <cell r="B1817">
            <v>62.38</v>
          </cell>
        </row>
        <row r="1818">
          <cell r="A1818" t="str">
            <v>06.011.105-0</v>
          </cell>
          <cell r="B1818">
            <v>63.7</v>
          </cell>
        </row>
        <row r="1819">
          <cell r="A1819" t="str">
            <v>06.011.106-0</v>
          </cell>
          <cell r="B1819">
            <v>112.47</v>
          </cell>
        </row>
        <row r="1820">
          <cell r="A1820" t="str">
            <v>06.011.107-0</v>
          </cell>
          <cell r="B1820">
            <v>113.71</v>
          </cell>
        </row>
        <row r="1821">
          <cell r="A1821" t="str">
            <v>06.011.108-0</v>
          </cell>
          <cell r="B1821">
            <v>136.74</v>
          </cell>
        </row>
        <row r="1822">
          <cell r="A1822" t="str">
            <v>06.011.109-0</v>
          </cell>
          <cell r="B1822">
            <v>197.97</v>
          </cell>
        </row>
        <row r="1823">
          <cell r="A1823" t="str">
            <v>06.011.111-0</v>
          </cell>
          <cell r="B1823">
            <v>239.92</v>
          </cell>
        </row>
        <row r="1824">
          <cell r="A1824" t="str">
            <v>06.011.112-0</v>
          </cell>
          <cell r="B1824">
            <v>315.19</v>
          </cell>
        </row>
        <row r="1825">
          <cell r="A1825" t="str">
            <v>06.011.113-0</v>
          </cell>
          <cell r="B1825">
            <v>378.11</v>
          </cell>
        </row>
        <row r="1826">
          <cell r="A1826" t="str">
            <v>06.011.115-0</v>
          </cell>
          <cell r="B1826">
            <v>778.38</v>
          </cell>
        </row>
        <row r="1827">
          <cell r="A1827" t="str">
            <v>06.011.116-0</v>
          </cell>
          <cell r="B1827">
            <v>902.22</v>
          </cell>
        </row>
        <row r="1828">
          <cell r="A1828" t="str">
            <v>06.011.117-0</v>
          </cell>
          <cell r="B1828">
            <v>1045.46</v>
          </cell>
        </row>
        <row r="1829">
          <cell r="A1829" t="str">
            <v>06.011.119-0</v>
          </cell>
          <cell r="B1829">
            <v>1505.57</v>
          </cell>
        </row>
        <row r="1830">
          <cell r="A1830" t="str">
            <v>06.011.131-0</v>
          </cell>
          <cell r="B1830">
            <v>29.71</v>
          </cell>
        </row>
        <row r="1831">
          <cell r="A1831" t="str">
            <v>06.011.132-0</v>
          </cell>
          <cell r="B1831">
            <v>30.29</v>
          </cell>
        </row>
        <row r="1832">
          <cell r="A1832" t="str">
            <v>06.011.133-0</v>
          </cell>
          <cell r="B1832">
            <v>54.72</v>
          </cell>
        </row>
        <row r="1833">
          <cell r="A1833" t="str">
            <v>06.011.134-0</v>
          </cell>
          <cell r="B1833">
            <v>62.38</v>
          </cell>
        </row>
        <row r="1834">
          <cell r="A1834" t="str">
            <v>06.011.135-0</v>
          </cell>
          <cell r="B1834">
            <v>89.95</v>
          </cell>
        </row>
        <row r="1835">
          <cell r="A1835" t="str">
            <v>06.011.136-0</v>
          </cell>
          <cell r="B1835">
            <v>158.07</v>
          </cell>
        </row>
        <row r="1836">
          <cell r="A1836" t="str">
            <v>06.011.137-0</v>
          </cell>
          <cell r="B1836">
            <v>159.31</v>
          </cell>
        </row>
        <row r="1837">
          <cell r="A1837" t="str">
            <v>06.011.139-0</v>
          </cell>
          <cell r="B1837">
            <v>254.43</v>
          </cell>
        </row>
        <row r="1838">
          <cell r="A1838" t="str">
            <v>06.011.141-0</v>
          </cell>
          <cell r="B1838">
            <v>641.07000000000005</v>
          </cell>
        </row>
        <row r="1839">
          <cell r="A1839" t="str">
            <v>06.011.142-0</v>
          </cell>
          <cell r="B1839">
            <v>647.98</v>
          </cell>
        </row>
        <row r="1840">
          <cell r="A1840" t="str">
            <v>06.011.143-0</v>
          </cell>
          <cell r="B1840">
            <v>894.03</v>
          </cell>
        </row>
        <row r="1841">
          <cell r="A1841" t="str">
            <v>06.011.145-0</v>
          </cell>
          <cell r="B1841">
            <v>1133.42</v>
          </cell>
        </row>
        <row r="1842">
          <cell r="A1842" t="str">
            <v>06.011.146-0</v>
          </cell>
          <cell r="B1842">
            <v>1316.59</v>
          </cell>
        </row>
        <row r="1843">
          <cell r="A1843" t="str">
            <v>06.011.147-0</v>
          </cell>
          <cell r="B1843">
            <v>1596.1</v>
          </cell>
        </row>
        <row r="1844">
          <cell r="A1844" t="str">
            <v>06.011.149-0</v>
          </cell>
          <cell r="B1844">
            <v>3077.1</v>
          </cell>
        </row>
        <row r="1845">
          <cell r="A1845" t="str">
            <v>06.011.161-0</v>
          </cell>
          <cell r="B1845">
            <v>29.71</v>
          </cell>
        </row>
        <row r="1846">
          <cell r="A1846" t="str">
            <v>06.011.162-0</v>
          </cell>
          <cell r="B1846">
            <v>54.07</v>
          </cell>
        </row>
        <row r="1847">
          <cell r="A1847" t="str">
            <v>06.011.163-0</v>
          </cell>
          <cell r="B1847">
            <v>59.54</v>
          </cell>
        </row>
        <row r="1848">
          <cell r="A1848" t="str">
            <v>06.011.164-0</v>
          </cell>
          <cell r="B1848">
            <v>92.85</v>
          </cell>
        </row>
        <row r="1849">
          <cell r="A1849" t="str">
            <v>06.011.165-0</v>
          </cell>
          <cell r="B1849">
            <v>135.65</v>
          </cell>
        </row>
        <row r="1850">
          <cell r="A1850" t="str">
            <v>06.011.166-0</v>
          </cell>
          <cell r="B1850">
            <v>200.49</v>
          </cell>
        </row>
        <row r="1851">
          <cell r="A1851" t="str">
            <v>06.011.167-0</v>
          </cell>
          <cell r="B1851">
            <v>257.31</v>
          </cell>
        </row>
        <row r="1852">
          <cell r="A1852" t="str">
            <v>06.011.169-0</v>
          </cell>
          <cell r="B1852">
            <v>598.45000000000005</v>
          </cell>
        </row>
        <row r="1853">
          <cell r="A1853" t="str">
            <v>06.011.171-0</v>
          </cell>
          <cell r="B1853">
            <v>740.47</v>
          </cell>
        </row>
        <row r="1854">
          <cell r="A1854" t="str">
            <v>06.011.172-0</v>
          </cell>
          <cell r="B1854">
            <v>941.87</v>
          </cell>
        </row>
        <row r="1855">
          <cell r="A1855" t="str">
            <v>06.011.173-0</v>
          </cell>
          <cell r="B1855">
            <v>1366.04</v>
          </cell>
        </row>
        <row r="1856">
          <cell r="A1856" t="str">
            <v>06.011.175-0</v>
          </cell>
          <cell r="B1856">
            <v>2312.11</v>
          </cell>
        </row>
        <row r="1857">
          <cell r="A1857" t="str">
            <v>06.011.176-0</v>
          </cell>
          <cell r="B1857">
            <v>2691.75</v>
          </cell>
        </row>
        <row r="1858">
          <cell r="A1858" t="str">
            <v>06.011.177-0</v>
          </cell>
          <cell r="B1858">
            <v>4823.66</v>
          </cell>
        </row>
        <row r="1859">
          <cell r="A1859" t="str">
            <v>06.011.179-0</v>
          </cell>
          <cell r="B1859">
            <v>5509.33</v>
          </cell>
        </row>
        <row r="1860">
          <cell r="A1860" t="str">
            <v>06.011.191-0</v>
          </cell>
          <cell r="B1860">
            <v>1.1000000000000001</v>
          </cell>
        </row>
        <row r="1861">
          <cell r="A1861" t="str">
            <v>06.011.192-0</v>
          </cell>
          <cell r="B1861">
            <v>5.42</v>
          </cell>
        </row>
        <row r="1862">
          <cell r="A1862" t="str">
            <v>06.011.193-0</v>
          </cell>
          <cell r="B1862">
            <v>5.42</v>
          </cell>
        </row>
        <row r="1863">
          <cell r="A1863" t="str">
            <v>06.011.194-0</v>
          </cell>
          <cell r="B1863">
            <v>5.52</v>
          </cell>
        </row>
        <row r="1864">
          <cell r="A1864" t="str">
            <v>06.011.195-0</v>
          </cell>
          <cell r="B1864">
            <v>5.52</v>
          </cell>
        </row>
        <row r="1865">
          <cell r="A1865" t="str">
            <v>06.011.196-0</v>
          </cell>
          <cell r="B1865">
            <v>5.74</v>
          </cell>
        </row>
        <row r="1866">
          <cell r="A1866" t="str">
            <v>06.011.197-0</v>
          </cell>
          <cell r="B1866">
            <v>5.75</v>
          </cell>
        </row>
        <row r="1867">
          <cell r="A1867" t="str">
            <v>06.011.198-0</v>
          </cell>
          <cell r="B1867">
            <v>5.85</v>
          </cell>
        </row>
        <row r="1868">
          <cell r="A1868" t="str">
            <v>06.011.199-0</v>
          </cell>
          <cell r="B1868">
            <v>5.87</v>
          </cell>
        </row>
        <row r="1869">
          <cell r="A1869" t="str">
            <v>06.011.201-0</v>
          </cell>
          <cell r="B1869">
            <v>6.18</v>
          </cell>
        </row>
        <row r="1870">
          <cell r="A1870" t="str">
            <v>06.011.202-0</v>
          </cell>
          <cell r="B1870">
            <v>6.41</v>
          </cell>
        </row>
        <row r="1871">
          <cell r="A1871" t="str">
            <v>06.011.203-0</v>
          </cell>
          <cell r="B1871">
            <v>6.74</v>
          </cell>
        </row>
        <row r="1872">
          <cell r="A1872" t="str">
            <v>06.011.205-0</v>
          </cell>
          <cell r="B1872">
            <v>6.95</v>
          </cell>
        </row>
        <row r="1873">
          <cell r="A1873" t="str">
            <v>06.011.206-0</v>
          </cell>
          <cell r="B1873">
            <v>7.36</v>
          </cell>
        </row>
        <row r="1874">
          <cell r="A1874" t="str">
            <v>06.011.207-0</v>
          </cell>
          <cell r="B1874">
            <v>7.69</v>
          </cell>
        </row>
        <row r="1875">
          <cell r="A1875" t="str">
            <v>06.011.209-0</v>
          </cell>
          <cell r="B1875">
            <v>8.66</v>
          </cell>
        </row>
        <row r="1876">
          <cell r="A1876" t="str">
            <v>06.011.221-0</v>
          </cell>
          <cell r="B1876">
            <v>29.69</v>
          </cell>
        </row>
        <row r="1877">
          <cell r="A1877" t="str">
            <v>06.011.222-0</v>
          </cell>
          <cell r="B1877">
            <v>30.34</v>
          </cell>
        </row>
        <row r="1878">
          <cell r="A1878" t="str">
            <v>06.011.223-0</v>
          </cell>
          <cell r="B1878">
            <v>56.31</v>
          </cell>
        </row>
        <row r="1879">
          <cell r="A1879" t="str">
            <v>06.011.224-0</v>
          </cell>
          <cell r="B1879">
            <v>62.58</v>
          </cell>
        </row>
        <row r="1880">
          <cell r="A1880" t="str">
            <v>06.011.225-0</v>
          </cell>
          <cell r="B1880">
            <v>85.26</v>
          </cell>
        </row>
        <row r="1881">
          <cell r="A1881" t="str">
            <v>06.011.226-0</v>
          </cell>
          <cell r="B1881">
            <v>112.66</v>
          </cell>
        </row>
        <row r="1882">
          <cell r="A1882" t="str">
            <v>06.011.227-0</v>
          </cell>
          <cell r="B1882">
            <v>114.25</v>
          </cell>
        </row>
        <row r="1883">
          <cell r="A1883" t="str">
            <v>06.011.228-0</v>
          </cell>
          <cell r="B1883">
            <v>137.93</v>
          </cell>
        </row>
        <row r="1884">
          <cell r="A1884" t="str">
            <v>06.011.229-0</v>
          </cell>
          <cell r="B1884">
            <v>199.39</v>
          </cell>
        </row>
        <row r="1885">
          <cell r="A1885" t="str">
            <v>06.011.231-0</v>
          </cell>
          <cell r="B1885">
            <v>243.08</v>
          </cell>
        </row>
        <row r="1886">
          <cell r="A1886" t="str">
            <v>06.011.232-0</v>
          </cell>
          <cell r="B1886">
            <v>319.95999999999998</v>
          </cell>
        </row>
        <row r="1887">
          <cell r="A1887" t="str">
            <v>06.011.233-0</v>
          </cell>
          <cell r="B1887">
            <v>386.04</v>
          </cell>
        </row>
        <row r="1888">
          <cell r="A1888" t="str">
            <v>06.011.235-0</v>
          </cell>
          <cell r="B1888">
            <v>787.44</v>
          </cell>
        </row>
        <row r="1889">
          <cell r="A1889" t="str">
            <v>06.011.236-0</v>
          </cell>
          <cell r="B1889">
            <v>915.62</v>
          </cell>
        </row>
        <row r="1890">
          <cell r="A1890" t="str">
            <v>06.011.237-0</v>
          </cell>
          <cell r="B1890">
            <v>1067.98</v>
          </cell>
        </row>
        <row r="1891">
          <cell r="A1891" t="str">
            <v>06.011.239-0</v>
          </cell>
          <cell r="B1891">
            <v>1557.84</v>
          </cell>
        </row>
        <row r="1892">
          <cell r="A1892" t="str">
            <v>06.011.251-0</v>
          </cell>
          <cell r="B1892">
            <v>29.69</v>
          </cell>
        </row>
        <row r="1893">
          <cell r="A1893" t="str">
            <v>06.011.252-0</v>
          </cell>
          <cell r="B1893">
            <v>30.34</v>
          </cell>
        </row>
        <row r="1894">
          <cell r="A1894" t="str">
            <v>06.011.253-0</v>
          </cell>
          <cell r="B1894">
            <v>56.31</v>
          </cell>
        </row>
        <row r="1895">
          <cell r="A1895" t="str">
            <v>06.011.254-0</v>
          </cell>
          <cell r="B1895">
            <v>62.58</v>
          </cell>
        </row>
        <row r="1896">
          <cell r="A1896" t="str">
            <v>06.011.255-0</v>
          </cell>
          <cell r="B1896">
            <v>111.38</v>
          </cell>
        </row>
        <row r="1897">
          <cell r="A1897" t="str">
            <v>06.011.256-0</v>
          </cell>
          <cell r="B1897">
            <v>158.38999999999999</v>
          </cell>
        </row>
        <row r="1898">
          <cell r="A1898" t="str">
            <v>06.011.257-0</v>
          </cell>
          <cell r="B1898">
            <v>157.84</v>
          </cell>
        </row>
        <row r="1899">
          <cell r="A1899" t="str">
            <v>06.011.259-0</v>
          </cell>
          <cell r="B1899">
            <v>256.27</v>
          </cell>
        </row>
        <row r="1900">
          <cell r="A1900" t="str">
            <v>06.011.261-0</v>
          </cell>
          <cell r="B1900">
            <v>644.22</v>
          </cell>
        </row>
        <row r="1901">
          <cell r="A1901" t="str">
            <v>06.011.262-0</v>
          </cell>
          <cell r="B1901">
            <v>746</v>
          </cell>
        </row>
        <row r="1902">
          <cell r="A1902" t="str">
            <v>06.011.263-0</v>
          </cell>
          <cell r="B1902">
            <v>901.82</v>
          </cell>
        </row>
        <row r="1903">
          <cell r="A1903" t="str">
            <v>06.011.265-0</v>
          </cell>
          <cell r="B1903">
            <v>1142.9000000000001</v>
          </cell>
        </row>
        <row r="1904">
          <cell r="A1904" t="str">
            <v>06.011.266-0</v>
          </cell>
          <cell r="B1904">
            <v>1330.04</v>
          </cell>
        </row>
        <row r="1905">
          <cell r="A1905" t="str">
            <v>06.011.267-0</v>
          </cell>
          <cell r="B1905">
            <v>1611.82</v>
          </cell>
        </row>
        <row r="1906">
          <cell r="A1906" t="str">
            <v>06.011.269-0</v>
          </cell>
          <cell r="B1906">
            <v>3116.61</v>
          </cell>
        </row>
        <row r="1907">
          <cell r="A1907" t="str">
            <v>06.011.281-0</v>
          </cell>
          <cell r="B1907">
            <v>29.74</v>
          </cell>
        </row>
        <row r="1908">
          <cell r="A1908" t="str">
            <v>06.011.282-0</v>
          </cell>
          <cell r="B1908">
            <v>54.1</v>
          </cell>
        </row>
        <row r="1909">
          <cell r="A1909" t="str">
            <v>06.011.283-0</v>
          </cell>
          <cell r="B1909">
            <v>61.51</v>
          </cell>
        </row>
        <row r="1910">
          <cell r="A1910" t="str">
            <v>06.011.284-0</v>
          </cell>
          <cell r="B1910">
            <v>93.18</v>
          </cell>
        </row>
        <row r="1911">
          <cell r="A1911" t="str">
            <v>06.011.285-0</v>
          </cell>
          <cell r="B1911">
            <v>157.25</v>
          </cell>
        </row>
        <row r="1912">
          <cell r="A1912" t="str">
            <v>06.011.286-0</v>
          </cell>
          <cell r="B1912">
            <v>201.06</v>
          </cell>
        </row>
        <row r="1913">
          <cell r="A1913" t="str">
            <v>06.011.287-0</v>
          </cell>
          <cell r="B1913">
            <v>258.10000000000002</v>
          </cell>
        </row>
        <row r="1914">
          <cell r="A1914" t="str">
            <v>06.011.289-0</v>
          </cell>
          <cell r="B1914">
            <v>522.46</v>
          </cell>
        </row>
        <row r="1915">
          <cell r="A1915" t="str">
            <v>06.011.291-0</v>
          </cell>
          <cell r="B1915">
            <v>743.66</v>
          </cell>
        </row>
        <row r="1916">
          <cell r="A1916" t="str">
            <v>06.011.292-0</v>
          </cell>
          <cell r="B1916">
            <v>946.33</v>
          </cell>
        </row>
        <row r="1917">
          <cell r="A1917" t="str">
            <v>06.011.293-0</v>
          </cell>
          <cell r="B1917">
            <v>1373.36</v>
          </cell>
        </row>
        <row r="1918">
          <cell r="A1918" t="str">
            <v>06.011.295-0</v>
          </cell>
          <cell r="B1918">
            <v>2321.5300000000002</v>
          </cell>
        </row>
        <row r="1919">
          <cell r="A1919" t="str">
            <v>06.011.296-0</v>
          </cell>
          <cell r="B1919">
            <v>2708.68</v>
          </cell>
        </row>
        <row r="1920">
          <cell r="A1920" t="str">
            <v>06.011.297-0</v>
          </cell>
          <cell r="B1920">
            <v>4845.84</v>
          </cell>
        </row>
        <row r="1921">
          <cell r="A1921" t="str">
            <v>06.011.299-0</v>
          </cell>
          <cell r="B1921">
            <v>5561.59</v>
          </cell>
        </row>
        <row r="1922">
          <cell r="A1922" t="str">
            <v>06.011.311-0</v>
          </cell>
          <cell r="B1922">
            <v>30.44</v>
          </cell>
        </row>
        <row r="1923">
          <cell r="A1923" t="str">
            <v>06.011.312-0</v>
          </cell>
          <cell r="B1923">
            <v>56.4</v>
          </cell>
        </row>
        <row r="1924">
          <cell r="A1924" t="str">
            <v>06.011.313-0</v>
          </cell>
          <cell r="B1924">
            <v>62.49</v>
          </cell>
        </row>
        <row r="1925">
          <cell r="A1925" t="str">
            <v>06.011.314-0</v>
          </cell>
          <cell r="B1925">
            <v>85.17</v>
          </cell>
        </row>
        <row r="1926">
          <cell r="A1926" t="str">
            <v>06.011.315-0</v>
          </cell>
          <cell r="B1926">
            <v>112.55</v>
          </cell>
        </row>
        <row r="1927">
          <cell r="A1927" t="str">
            <v>06.011.316-0</v>
          </cell>
          <cell r="B1927">
            <v>113.92</v>
          </cell>
        </row>
        <row r="1928">
          <cell r="A1928" t="str">
            <v>06.011.317-0</v>
          </cell>
          <cell r="B1928">
            <v>136.84</v>
          </cell>
        </row>
        <row r="1929">
          <cell r="A1929" t="str">
            <v>06.011.318-0</v>
          </cell>
          <cell r="B1929">
            <v>198.19</v>
          </cell>
        </row>
        <row r="1930">
          <cell r="A1930" t="str">
            <v>06.011.320-0</v>
          </cell>
          <cell r="B1930">
            <v>240.26</v>
          </cell>
        </row>
        <row r="1931">
          <cell r="A1931" t="str">
            <v>06.011.321-0</v>
          </cell>
          <cell r="B1931">
            <v>315.93</v>
          </cell>
        </row>
        <row r="1932">
          <cell r="A1932" t="str">
            <v>06.011.322-0</v>
          </cell>
          <cell r="B1932">
            <v>378.88</v>
          </cell>
        </row>
        <row r="1933">
          <cell r="A1933" t="str">
            <v>06.011.324-0</v>
          </cell>
          <cell r="B1933">
            <v>780.96</v>
          </cell>
        </row>
        <row r="1934">
          <cell r="A1934" t="str">
            <v>06.011.325-0</v>
          </cell>
          <cell r="B1934">
            <v>905.1</v>
          </cell>
        </row>
        <row r="1935">
          <cell r="A1935" t="str">
            <v>06.011.326-0</v>
          </cell>
          <cell r="B1935">
            <v>1048.5</v>
          </cell>
        </row>
        <row r="1936">
          <cell r="A1936" t="str">
            <v>06.011.328-0</v>
          </cell>
          <cell r="B1936">
            <v>1511.76</v>
          </cell>
        </row>
        <row r="1937">
          <cell r="A1937" t="str">
            <v>06.011.341-0</v>
          </cell>
          <cell r="B1937">
            <v>31.99</v>
          </cell>
        </row>
        <row r="1938">
          <cell r="A1938" t="str">
            <v>06.011.342-0</v>
          </cell>
          <cell r="B1938">
            <v>56.44</v>
          </cell>
        </row>
        <row r="1939">
          <cell r="A1939" t="str">
            <v>06.011.343-0</v>
          </cell>
          <cell r="B1939">
            <v>62.42</v>
          </cell>
        </row>
        <row r="1940">
          <cell r="A1940" t="str">
            <v>06.011.344-0</v>
          </cell>
          <cell r="B1940">
            <v>111.52</v>
          </cell>
        </row>
        <row r="1941">
          <cell r="A1941" t="str">
            <v>06.011.345-0</v>
          </cell>
          <cell r="B1941">
            <v>158.38</v>
          </cell>
        </row>
        <row r="1942">
          <cell r="A1942" t="str">
            <v>06.011.346-0</v>
          </cell>
          <cell r="B1942">
            <v>159.38999999999999</v>
          </cell>
        </row>
        <row r="1943">
          <cell r="A1943" t="str">
            <v>06.011.348-0</v>
          </cell>
          <cell r="B1943">
            <v>254.65</v>
          </cell>
        </row>
        <row r="1944">
          <cell r="A1944" t="str">
            <v>06.011.350-0</v>
          </cell>
          <cell r="B1944">
            <v>641.63</v>
          </cell>
        </row>
        <row r="1945">
          <cell r="A1945" t="str">
            <v>06.011.351-0</v>
          </cell>
          <cell r="B1945">
            <v>745.68</v>
          </cell>
        </row>
        <row r="1946">
          <cell r="A1946" t="str">
            <v>06.011.352-0</v>
          </cell>
          <cell r="B1946">
            <v>895.2</v>
          </cell>
        </row>
        <row r="1947">
          <cell r="A1947" t="str">
            <v>06.011.354-0</v>
          </cell>
          <cell r="B1947">
            <v>1136.33</v>
          </cell>
        </row>
        <row r="1948">
          <cell r="A1948" t="str">
            <v>06.011.355-0</v>
          </cell>
          <cell r="B1948">
            <v>1321.04</v>
          </cell>
        </row>
        <row r="1949">
          <cell r="A1949" t="str">
            <v>06.011.356-0</v>
          </cell>
          <cell r="B1949">
            <v>1599.47</v>
          </cell>
        </row>
        <row r="1950">
          <cell r="A1950" t="str">
            <v>06.011.358-0</v>
          </cell>
          <cell r="B1950">
            <v>3083.86</v>
          </cell>
        </row>
        <row r="1951">
          <cell r="A1951" t="str">
            <v>06.011.999-0</v>
          </cell>
          <cell r="B1951">
            <v>3116</v>
          </cell>
        </row>
        <row r="1952">
          <cell r="A1952" t="str">
            <v>06.012.001-0</v>
          </cell>
          <cell r="B1952">
            <v>1393.21</v>
          </cell>
        </row>
        <row r="1953">
          <cell r="A1953" t="str">
            <v>06.012.002-0</v>
          </cell>
          <cell r="B1953">
            <v>1457.64</v>
          </cell>
        </row>
        <row r="1954">
          <cell r="A1954" t="str">
            <v>06.012.003-0</v>
          </cell>
          <cell r="B1954">
            <v>1633.46</v>
          </cell>
        </row>
        <row r="1955">
          <cell r="A1955" t="str">
            <v>06.012.004-0</v>
          </cell>
          <cell r="B1955">
            <v>1808.29</v>
          </cell>
        </row>
        <row r="1956">
          <cell r="A1956" t="str">
            <v>06.012.005-0</v>
          </cell>
          <cell r="B1956">
            <v>1964.44</v>
          </cell>
        </row>
        <row r="1957">
          <cell r="A1957" t="str">
            <v>06.012.006-0</v>
          </cell>
          <cell r="B1957">
            <v>2252.09</v>
          </cell>
        </row>
        <row r="1958">
          <cell r="A1958" t="str">
            <v>06.012.007-0</v>
          </cell>
          <cell r="B1958">
            <v>2494.0500000000002</v>
          </cell>
        </row>
        <row r="1959">
          <cell r="A1959" t="str">
            <v>06.012.008-0</v>
          </cell>
          <cell r="B1959">
            <v>2751.51</v>
          </cell>
        </row>
        <row r="1960">
          <cell r="A1960" t="str">
            <v>06.012.009-0</v>
          </cell>
          <cell r="B1960">
            <v>3070.54</v>
          </cell>
        </row>
        <row r="1961">
          <cell r="A1961" t="str">
            <v>06.012.015-0</v>
          </cell>
          <cell r="B1961">
            <v>1011.01</v>
          </cell>
        </row>
        <row r="1962">
          <cell r="A1962" t="str">
            <v>06.012.016-0</v>
          </cell>
          <cell r="B1962">
            <v>1175.33</v>
          </cell>
        </row>
        <row r="1963">
          <cell r="A1963" t="str">
            <v>06.012.017-0</v>
          </cell>
          <cell r="B1963">
            <v>1278.6500000000001</v>
          </cell>
        </row>
        <row r="1964">
          <cell r="A1964" t="str">
            <v>06.012.018-0</v>
          </cell>
          <cell r="B1964">
            <v>1429.64</v>
          </cell>
        </row>
        <row r="1965">
          <cell r="A1965" t="str">
            <v>06.012.019-0</v>
          </cell>
          <cell r="B1965">
            <v>1672.76</v>
          </cell>
        </row>
        <row r="1966">
          <cell r="A1966" t="str">
            <v>06.012.020-0</v>
          </cell>
          <cell r="B1966">
            <v>1835.41</v>
          </cell>
        </row>
        <row r="1967">
          <cell r="A1967" t="str">
            <v>06.012.021-0</v>
          </cell>
          <cell r="B1967">
            <v>1992.18</v>
          </cell>
        </row>
        <row r="1968">
          <cell r="A1968" t="str">
            <v>06.012.022-0</v>
          </cell>
          <cell r="B1968">
            <v>2147.61</v>
          </cell>
        </row>
        <row r="1969">
          <cell r="A1969" t="str">
            <v>06.012.039-0</v>
          </cell>
          <cell r="B1969">
            <v>936.35</v>
          </cell>
        </row>
        <row r="1970">
          <cell r="A1970" t="str">
            <v>06.012.040-0</v>
          </cell>
          <cell r="B1970">
            <v>860.53</v>
          </cell>
        </row>
        <row r="1971">
          <cell r="A1971" t="str">
            <v>06.012.041-0</v>
          </cell>
          <cell r="B1971">
            <v>813.15</v>
          </cell>
        </row>
        <row r="1972">
          <cell r="A1972" t="str">
            <v>06.012.042-0</v>
          </cell>
          <cell r="B1972">
            <v>717.17</v>
          </cell>
        </row>
        <row r="1973">
          <cell r="A1973" t="str">
            <v>06.012.043-0</v>
          </cell>
          <cell r="B1973">
            <v>687.77</v>
          </cell>
        </row>
        <row r="1974">
          <cell r="A1974" t="str">
            <v>06.012.200-0</v>
          </cell>
          <cell r="B1974">
            <v>2195.13</v>
          </cell>
        </row>
        <row r="1975">
          <cell r="A1975" t="str">
            <v>06.012.201-0</v>
          </cell>
          <cell r="B1975">
            <v>2405.86</v>
          </cell>
        </row>
        <row r="1976">
          <cell r="A1976" t="str">
            <v>06.012.202-0</v>
          </cell>
          <cell r="B1976">
            <v>2643.17</v>
          </cell>
        </row>
        <row r="1977">
          <cell r="A1977" t="str">
            <v>06.012.203-0</v>
          </cell>
          <cell r="B1977">
            <v>2888.35</v>
          </cell>
        </row>
        <row r="1978">
          <cell r="A1978" t="str">
            <v>06.012.204-0</v>
          </cell>
          <cell r="B1978">
            <v>3216.65</v>
          </cell>
        </row>
        <row r="1979">
          <cell r="A1979" t="str">
            <v>06.012.205-0</v>
          </cell>
          <cell r="B1979">
            <v>3543.91</v>
          </cell>
        </row>
        <row r="1980">
          <cell r="A1980" t="str">
            <v>06.012.206-0</v>
          </cell>
          <cell r="B1980">
            <v>3590.39</v>
          </cell>
        </row>
        <row r="1981">
          <cell r="A1981" t="str">
            <v>06.012.207-0</v>
          </cell>
          <cell r="B1981">
            <v>3660.57</v>
          </cell>
        </row>
        <row r="1982">
          <cell r="A1982" t="str">
            <v>06.012.208-0</v>
          </cell>
          <cell r="B1982">
            <v>3780.83</v>
          </cell>
        </row>
        <row r="1983">
          <cell r="A1983" t="str">
            <v>06.012.209-0</v>
          </cell>
          <cell r="B1983">
            <v>3957.58</v>
          </cell>
        </row>
        <row r="1984">
          <cell r="A1984" t="str">
            <v>06.012.210-0</v>
          </cell>
          <cell r="B1984">
            <v>4133.6499999999996</v>
          </cell>
        </row>
        <row r="1985">
          <cell r="A1985" t="str">
            <v>06.012.211-0</v>
          </cell>
          <cell r="B1985">
            <v>4310.43</v>
          </cell>
        </row>
        <row r="1986">
          <cell r="A1986" t="str">
            <v>06.012.212-0</v>
          </cell>
          <cell r="B1986">
            <v>4487.18</v>
          </cell>
        </row>
        <row r="1987">
          <cell r="A1987" t="str">
            <v>06.012.213-0</v>
          </cell>
          <cell r="B1987">
            <v>4663.25</v>
          </cell>
        </row>
        <row r="1988">
          <cell r="A1988" t="str">
            <v>06.012.214-0</v>
          </cell>
          <cell r="B1988">
            <v>4840</v>
          </cell>
        </row>
        <row r="1989">
          <cell r="A1989" t="str">
            <v>06.012.215-0</v>
          </cell>
          <cell r="B1989">
            <v>5016.7700000000004</v>
          </cell>
        </row>
        <row r="1990">
          <cell r="A1990" t="str">
            <v>06.012.216-0</v>
          </cell>
          <cell r="B1990">
            <v>5192.8500000000004</v>
          </cell>
        </row>
        <row r="1991">
          <cell r="A1991" t="str">
            <v>06.012.217-0</v>
          </cell>
          <cell r="B1991">
            <v>2704.92</v>
          </cell>
        </row>
        <row r="1992">
          <cell r="A1992" t="str">
            <v>06.012.218-0</v>
          </cell>
          <cell r="B1992">
            <v>2960.2</v>
          </cell>
        </row>
        <row r="1993">
          <cell r="A1993" t="str">
            <v>06.012.219-0</v>
          </cell>
          <cell r="B1993">
            <v>3215.66</v>
          </cell>
        </row>
        <row r="1994">
          <cell r="A1994" t="str">
            <v>06.012.220-0</v>
          </cell>
          <cell r="B1994">
            <v>3572.68</v>
          </cell>
        </row>
        <row r="1995">
          <cell r="A1995" t="str">
            <v>06.012.221-0</v>
          </cell>
          <cell r="B1995">
            <v>3919.26</v>
          </cell>
        </row>
        <row r="1996">
          <cell r="A1996" t="str">
            <v>06.012.222-0</v>
          </cell>
          <cell r="B1996">
            <v>4085.13</v>
          </cell>
        </row>
        <row r="1997">
          <cell r="A1997" t="str">
            <v>06.012.223-0</v>
          </cell>
          <cell r="B1997">
            <v>4214.7</v>
          </cell>
        </row>
        <row r="1998">
          <cell r="A1998" t="str">
            <v>06.012.224-0</v>
          </cell>
          <cell r="B1998">
            <v>4386.76</v>
          </cell>
        </row>
        <row r="1999">
          <cell r="A1999" t="str">
            <v>06.012.225-0</v>
          </cell>
          <cell r="B1999">
            <v>4394.54</v>
          </cell>
        </row>
        <row r="2000">
          <cell r="A2000" t="str">
            <v>06.012.226-0</v>
          </cell>
          <cell r="B2000">
            <v>4570.62</v>
          </cell>
        </row>
        <row r="2001">
          <cell r="A2001" t="str">
            <v>06.012.227-0</v>
          </cell>
          <cell r="B2001">
            <v>4747.3999999999996</v>
          </cell>
        </row>
        <row r="2002">
          <cell r="A2002" t="str">
            <v>06.012.228-0</v>
          </cell>
          <cell r="B2002">
            <v>4924.1400000000003</v>
          </cell>
        </row>
        <row r="2003">
          <cell r="A2003" t="str">
            <v>06.012.229-0</v>
          </cell>
          <cell r="B2003">
            <v>5100.22</v>
          </cell>
        </row>
        <row r="2004">
          <cell r="A2004" t="str">
            <v>06.012.230-0</v>
          </cell>
          <cell r="B2004">
            <v>5276.96</v>
          </cell>
        </row>
        <row r="2005">
          <cell r="A2005" t="str">
            <v>06.012.231-0</v>
          </cell>
          <cell r="B2005">
            <v>5453.74</v>
          </cell>
        </row>
        <row r="2006">
          <cell r="A2006" t="str">
            <v>06.012.232-0</v>
          </cell>
          <cell r="B2006">
            <v>5629.81</v>
          </cell>
        </row>
        <row r="2007">
          <cell r="A2007" t="str">
            <v>06.012.233-0</v>
          </cell>
          <cell r="B2007">
            <v>3080.95</v>
          </cell>
        </row>
        <row r="2008">
          <cell r="A2008" t="str">
            <v>06.012.234-0</v>
          </cell>
          <cell r="B2008">
            <v>3360.3</v>
          </cell>
        </row>
        <row r="2009">
          <cell r="A2009" t="str">
            <v>06.012.235-0</v>
          </cell>
          <cell r="B2009">
            <v>3637.33</v>
          </cell>
        </row>
        <row r="2010">
          <cell r="A2010" t="str">
            <v>06.012.236-0</v>
          </cell>
          <cell r="B2010">
            <v>3932.85</v>
          </cell>
        </row>
        <row r="2011">
          <cell r="A2011" t="str">
            <v>06.012.237-0</v>
          </cell>
          <cell r="B2011">
            <v>4307.96</v>
          </cell>
        </row>
        <row r="2012">
          <cell r="A2012" t="str">
            <v>06.012.238-0</v>
          </cell>
          <cell r="B2012">
            <v>4575.25</v>
          </cell>
        </row>
        <row r="2013">
          <cell r="A2013" t="str">
            <v>06.012.239-0</v>
          </cell>
          <cell r="B2013">
            <v>4659.67</v>
          </cell>
        </row>
        <row r="2014">
          <cell r="A2014" t="str">
            <v>06.012.240-0</v>
          </cell>
          <cell r="B2014">
            <v>4799.49</v>
          </cell>
        </row>
        <row r="2015">
          <cell r="A2015" t="str">
            <v>06.012.241-0</v>
          </cell>
          <cell r="B2015">
            <v>4920.54</v>
          </cell>
        </row>
        <row r="2016">
          <cell r="A2016" t="str">
            <v>06.012.242-0</v>
          </cell>
          <cell r="B2016">
            <v>5096.6899999999996</v>
          </cell>
        </row>
        <row r="2017">
          <cell r="A2017" t="str">
            <v>06.012.243-0</v>
          </cell>
          <cell r="B2017">
            <v>5273.47</v>
          </cell>
        </row>
        <row r="2018">
          <cell r="A2018" t="str">
            <v>06.012.244-0</v>
          </cell>
          <cell r="B2018">
            <v>5448.83</v>
          </cell>
        </row>
        <row r="2019">
          <cell r="A2019" t="str">
            <v>06.012.245-0</v>
          </cell>
          <cell r="B2019">
            <v>5626.29</v>
          </cell>
        </row>
        <row r="2020">
          <cell r="A2020" t="str">
            <v>06.012.246-0</v>
          </cell>
          <cell r="B2020">
            <v>5803.03</v>
          </cell>
        </row>
        <row r="2021">
          <cell r="A2021" t="str">
            <v>06.012.247-0</v>
          </cell>
          <cell r="B2021">
            <v>5979.11</v>
          </cell>
        </row>
        <row r="2022">
          <cell r="A2022" t="str">
            <v>06.012.248-0</v>
          </cell>
          <cell r="B2022">
            <v>6155.98</v>
          </cell>
        </row>
        <row r="2023">
          <cell r="A2023" t="str">
            <v>06.012.249-0</v>
          </cell>
          <cell r="B2023">
            <v>3681.69</v>
          </cell>
        </row>
        <row r="2024">
          <cell r="A2024" t="str">
            <v>06.012.250-0</v>
          </cell>
          <cell r="B2024">
            <v>3980.11</v>
          </cell>
        </row>
        <row r="2025">
          <cell r="A2025" t="str">
            <v>06.012.251-0</v>
          </cell>
          <cell r="B2025">
            <v>4278.5200000000004</v>
          </cell>
        </row>
        <row r="2026">
          <cell r="A2026" t="str">
            <v>06.012.252-0</v>
          </cell>
          <cell r="B2026">
            <v>4677.88</v>
          </cell>
        </row>
        <row r="2027">
          <cell r="A2027" t="str">
            <v>06.012.253-0</v>
          </cell>
          <cell r="B2027">
            <v>5105.4799999999996</v>
          </cell>
        </row>
        <row r="2028">
          <cell r="A2028" t="str">
            <v>06.012.254-0</v>
          </cell>
          <cell r="B2028">
            <v>5181.53</v>
          </cell>
        </row>
        <row r="2029">
          <cell r="A2029" t="str">
            <v>06.012.255-0</v>
          </cell>
          <cell r="B2029">
            <v>5192.7</v>
          </cell>
        </row>
        <row r="2030">
          <cell r="A2030" t="str">
            <v>06.012.256-0</v>
          </cell>
          <cell r="B2030">
            <v>5313.43</v>
          </cell>
        </row>
        <row r="2031">
          <cell r="A2031" t="str">
            <v>06.012.257-0</v>
          </cell>
          <cell r="B2031">
            <v>5490.17</v>
          </cell>
        </row>
        <row r="2032">
          <cell r="A2032" t="str">
            <v>06.012.258-0</v>
          </cell>
          <cell r="B2032">
            <v>5666.92</v>
          </cell>
        </row>
        <row r="2033">
          <cell r="A2033" t="str">
            <v>06.012.259-0</v>
          </cell>
          <cell r="B2033">
            <v>5843.02</v>
          </cell>
        </row>
        <row r="2034">
          <cell r="A2034" t="str">
            <v>06.012.260-0</v>
          </cell>
          <cell r="B2034">
            <v>6019.77</v>
          </cell>
        </row>
        <row r="2035">
          <cell r="A2035" t="str">
            <v>06.012.261-0</v>
          </cell>
          <cell r="B2035">
            <v>6196.51</v>
          </cell>
        </row>
        <row r="2036">
          <cell r="A2036" t="str">
            <v>06.012.262-0</v>
          </cell>
          <cell r="B2036">
            <v>6372.59</v>
          </cell>
        </row>
        <row r="2037">
          <cell r="A2037" t="str">
            <v>06.012.263-0</v>
          </cell>
          <cell r="B2037">
            <v>6549.37</v>
          </cell>
        </row>
        <row r="2038">
          <cell r="A2038" t="str">
            <v>06.012.264-0</v>
          </cell>
          <cell r="B2038">
            <v>4141.6400000000003</v>
          </cell>
        </row>
        <row r="2039">
          <cell r="A2039" t="str">
            <v>06.012.265-0</v>
          </cell>
          <cell r="B2039">
            <v>4455.58</v>
          </cell>
        </row>
        <row r="2040">
          <cell r="A2040" t="str">
            <v>06.012.266-0</v>
          </cell>
          <cell r="B2040">
            <v>4774.79</v>
          </cell>
        </row>
        <row r="2041">
          <cell r="A2041" t="str">
            <v>06.012.267-0</v>
          </cell>
          <cell r="B2041">
            <v>5096</v>
          </cell>
        </row>
        <row r="2042">
          <cell r="A2042" t="str">
            <v>06.012.268-0</v>
          </cell>
          <cell r="B2042">
            <v>5543.18</v>
          </cell>
        </row>
        <row r="2043">
          <cell r="A2043" t="str">
            <v>06.012.269-0</v>
          </cell>
          <cell r="B2043">
            <v>5751.02</v>
          </cell>
        </row>
        <row r="2044">
          <cell r="A2044" t="str">
            <v>06.012.270-0</v>
          </cell>
          <cell r="B2044">
            <v>5850.92</v>
          </cell>
        </row>
        <row r="2045">
          <cell r="A2045" t="str">
            <v>06.012.271-0</v>
          </cell>
          <cell r="B2045">
            <v>6060.41</v>
          </cell>
        </row>
        <row r="2046">
          <cell r="A2046" t="str">
            <v>06.012.272-0</v>
          </cell>
          <cell r="B2046">
            <v>6037.36</v>
          </cell>
        </row>
        <row r="2047">
          <cell r="A2047" t="str">
            <v>06.012.273-0</v>
          </cell>
          <cell r="B2047">
            <v>6213.79</v>
          </cell>
        </row>
        <row r="2048">
          <cell r="A2048" t="str">
            <v>06.012.274-0</v>
          </cell>
          <cell r="B2048">
            <v>6390.53</v>
          </cell>
        </row>
        <row r="2049">
          <cell r="A2049" t="str">
            <v>06.012.275-0</v>
          </cell>
          <cell r="B2049">
            <v>6567.28</v>
          </cell>
        </row>
        <row r="2050">
          <cell r="A2050" t="str">
            <v>06.012.276-0</v>
          </cell>
          <cell r="B2050">
            <v>6743.39</v>
          </cell>
        </row>
        <row r="2051">
          <cell r="A2051" t="str">
            <v>06.012.277-0</v>
          </cell>
          <cell r="B2051">
            <v>6920.13</v>
          </cell>
        </row>
        <row r="2052">
          <cell r="A2052" t="str">
            <v>06.012.278-0</v>
          </cell>
          <cell r="B2052">
            <v>7096.87</v>
          </cell>
        </row>
        <row r="2053">
          <cell r="A2053" t="str">
            <v>06.012.279-0</v>
          </cell>
          <cell r="B2053">
            <v>5711.7</v>
          </cell>
        </row>
        <row r="2054">
          <cell r="A2054" t="str">
            <v>06.012.280-0</v>
          </cell>
          <cell r="B2054">
            <v>5826.19</v>
          </cell>
        </row>
        <row r="2055">
          <cell r="A2055" t="str">
            <v>06.012.281-0</v>
          </cell>
          <cell r="B2055">
            <v>5900.48</v>
          </cell>
        </row>
        <row r="2056">
          <cell r="A2056" t="str">
            <v>06.012.282-0</v>
          </cell>
          <cell r="B2056">
            <v>5946.57</v>
          </cell>
        </row>
        <row r="2057">
          <cell r="A2057" t="str">
            <v>06.012.283-0</v>
          </cell>
          <cell r="B2057">
            <v>6445.87</v>
          </cell>
        </row>
        <row r="2058">
          <cell r="A2058" t="str">
            <v>06.012.284-0</v>
          </cell>
          <cell r="B2058">
            <v>6946.76</v>
          </cell>
        </row>
        <row r="2059">
          <cell r="A2059" t="str">
            <v>06.012.285-0</v>
          </cell>
          <cell r="B2059">
            <v>6933.67</v>
          </cell>
        </row>
        <row r="2060">
          <cell r="A2060" t="str">
            <v>06.012.286-0</v>
          </cell>
          <cell r="B2060">
            <v>7003.5</v>
          </cell>
        </row>
        <row r="2061">
          <cell r="A2061" t="str">
            <v>06.012.287-0</v>
          </cell>
          <cell r="B2061">
            <v>7123.76</v>
          </cell>
        </row>
        <row r="2062">
          <cell r="A2062" t="str">
            <v>06.012.288-0</v>
          </cell>
          <cell r="B2062">
            <v>7300.5</v>
          </cell>
        </row>
        <row r="2063">
          <cell r="A2063" t="str">
            <v>06.012.289-0</v>
          </cell>
          <cell r="B2063">
            <v>7452.39</v>
          </cell>
        </row>
        <row r="2064">
          <cell r="A2064" t="str">
            <v>06.012.290-0</v>
          </cell>
          <cell r="B2064">
            <v>7654.03</v>
          </cell>
        </row>
        <row r="2065">
          <cell r="A2065" t="str">
            <v>06.012.291-0</v>
          </cell>
          <cell r="B2065">
            <v>7830.1</v>
          </cell>
        </row>
        <row r="2066">
          <cell r="A2066" t="str">
            <v>06.012.292-0</v>
          </cell>
          <cell r="B2066">
            <v>8006.85</v>
          </cell>
        </row>
        <row r="2067">
          <cell r="A2067" t="str">
            <v>06.012.293-0</v>
          </cell>
          <cell r="B2067">
            <v>8183.41</v>
          </cell>
        </row>
        <row r="2068">
          <cell r="A2068" t="str">
            <v>06.012.294-0</v>
          </cell>
          <cell r="B2068">
            <v>7389.77</v>
          </cell>
        </row>
        <row r="2069">
          <cell r="A2069" t="str">
            <v>06.012.295-0</v>
          </cell>
          <cell r="B2069">
            <v>8197.27</v>
          </cell>
        </row>
        <row r="2070">
          <cell r="A2070" t="str">
            <v>06.012.296-0</v>
          </cell>
          <cell r="B2070">
            <v>8984.57</v>
          </cell>
        </row>
        <row r="2071">
          <cell r="A2071" t="str">
            <v>06.012.297-0</v>
          </cell>
          <cell r="B2071">
            <v>10100.66</v>
          </cell>
        </row>
        <row r="2072">
          <cell r="A2072" t="str">
            <v>06.012.298-0</v>
          </cell>
          <cell r="B2072">
            <v>10230.06</v>
          </cell>
        </row>
        <row r="2073">
          <cell r="A2073" t="str">
            <v>06.012.299-0</v>
          </cell>
          <cell r="B2073">
            <v>10155.370000000001</v>
          </cell>
        </row>
        <row r="2074">
          <cell r="A2074" t="str">
            <v>06.012.300-0</v>
          </cell>
          <cell r="B2074">
            <v>10342.870000000001</v>
          </cell>
        </row>
        <row r="2075">
          <cell r="A2075" t="str">
            <v>06.012.301-0</v>
          </cell>
          <cell r="B2075">
            <v>10565.23</v>
          </cell>
        </row>
        <row r="2076">
          <cell r="A2076" t="str">
            <v>06.012.302-0</v>
          </cell>
          <cell r="B2076">
            <v>10751.78</v>
          </cell>
        </row>
        <row r="2077">
          <cell r="A2077" t="str">
            <v>06.012.303-0</v>
          </cell>
          <cell r="B2077">
            <v>11009.97</v>
          </cell>
        </row>
        <row r="2078">
          <cell r="A2078" t="str">
            <v>06.012.304-0</v>
          </cell>
          <cell r="B2078">
            <v>11233.09</v>
          </cell>
        </row>
        <row r="2079">
          <cell r="A2079" t="str">
            <v>06.012.305-0</v>
          </cell>
          <cell r="B2079">
            <v>11470.64</v>
          </cell>
        </row>
        <row r="2080">
          <cell r="A2080" t="str">
            <v>06.012.306-0</v>
          </cell>
          <cell r="B2080">
            <v>11693.08</v>
          </cell>
        </row>
        <row r="2081">
          <cell r="A2081" t="str">
            <v>06.012.999-0</v>
          </cell>
          <cell r="B2081">
            <v>3273</v>
          </cell>
        </row>
        <row r="2082">
          <cell r="A2082" t="str">
            <v>06.013.999-0</v>
          </cell>
          <cell r="B2082">
            <v>3355</v>
          </cell>
        </row>
        <row r="2083">
          <cell r="A2083" t="str">
            <v>06.014.012-0</v>
          </cell>
          <cell r="B2083">
            <v>1380.53</v>
          </cell>
        </row>
        <row r="2084">
          <cell r="A2084" t="str">
            <v>06.014.013-0</v>
          </cell>
          <cell r="B2084">
            <v>1450.09</v>
          </cell>
        </row>
        <row r="2085">
          <cell r="A2085" t="str">
            <v>06.014.014-0</v>
          </cell>
          <cell r="B2085">
            <v>1588.32</v>
          </cell>
        </row>
        <row r="2086">
          <cell r="A2086" t="str">
            <v>06.014.015-0</v>
          </cell>
          <cell r="B2086">
            <v>1769.88</v>
          </cell>
        </row>
        <row r="2087">
          <cell r="A2087" t="str">
            <v>06.014.016-0</v>
          </cell>
          <cell r="B2087">
            <v>1975.3</v>
          </cell>
        </row>
        <row r="2088">
          <cell r="A2088" t="str">
            <v>06.014.049-0</v>
          </cell>
          <cell r="B2088">
            <v>232.71</v>
          </cell>
        </row>
        <row r="2089">
          <cell r="A2089" t="str">
            <v>06.014.052-0</v>
          </cell>
          <cell r="B2089">
            <v>278.27999999999997</v>
          </cell>
        </row>
        <row r="2090">
          <cell r="A2090" t="str">
            <v>06.014.054-0</v>
          </cell>
          <cell r="B2090">
            <v>406.65</v>
          </cell>
        </row>
        <row r="2091">
          <cell r="A2091" t="str">
            <v>06.014.057-0</v>
          </cell>
          <cell r="B2091">
            <v>538.14</v>
          </cell>
        </row>
        <row r="2092">
          <cell r="A2092" t="str">
            <v>06.014.060-0</v>
          </cell>
          <cell r="B2092">
            <v>285.13</v>
          </cell>
        </row>
        <row r="2093">
          <cell r="A2093" t="str">
            <v>06.014.062-0</v>
          </cell>
          <cell r="B2093">
            <v>346.49</v>
          </cell>
        </row>
        <row r="2094">
          <cell r="A2094" t="str">
            <v>06.014.064-0</v>
          </cell>
          <cell r="B2094">
            <v>482.52</v>
          </cell>
        </row>
        <row r="2095">
          <cell r="A2095" t="str">
            <v>06.014.066-0</v>
          </cell>
          <cell r="B2095">
            <v>614</v>
          </cell>
        </row>
        <row r="2096">
          <cell r="A2096" t="str">
            <v>06.014.080-0</v>
          </cell>
          <cell r="B2096">
            <v>276.87</v>
          </cell>
        </row>
        <row r="2097">
          <cell r="A2097" t="str">
            <v>06.014.081-0</v>
          </cell>
          <cell r="B2097">
            <v>232.38</v>
          </cell>
        </row>
        <row r="2098">
          <cell r="A2098" t="str">
            <v>06.014.082-0</v>
          </cell>
          <cell r="B2098">
            <v>255.35</v>
          </cell>
        </row>
        <row r="2099">
          <cell r="A2099" t="str">
            <v>06.014.083-0</v>
          </cell>
          <cell r="B2099">
            <v>196.53</v>
          </cell>
        </row>
        <row r="2100">
          <cell r="A2100" t="str">
            <v>06.014.084-0</v>
          </cell>
          <cell r="B2100">
            <v>149.13</v>
          </cell>
        </row>
        <row r="2101">
          <cell r="A2101" t="str">
            <v>06.014.085-0</v>
          </cell>
          <cell r="B2101">
            <v>134.72999999999999</v>
          </cell>
        </row>
        <row r="2102">
          <cell r="A2102" t="str">
            <v>06.014.086-0</v>
          </cell>
          <cell r="B2102">
            <v>120.77</v>
          </cell>
        </row>
        <row r="2103">
          <cell r="A2103" t="str">
            <v>06.014.087-0</v>
          </cell>
          <cell r="B2103">
            <v>114.92</v>
          </cell>
        </row>
        <row r="2104">
          <cell r="A2104" t="str">
            <v>06.014.100-1</v>
          </cell>
          <cell r="B2104">
            <v>1026.05</v>
          </cell>
        </row>
        <row r="2105">
          <cell r="A2105" t="str">
            <v>06.014.101-0</v>
          </cell>
          <cell r="B2105">
            <v>734.01</v>
          </cell>
        </row>
        <row r="2106">
          <cell r="A2106" t="str">
            <v>06.014.102-0</v>
          </cell>
          <cell r="B2106">
            <v>959.92</v>
          </cell>
        </row>
        <row r="2107">
          <cell r="A2107" t="str">
            <v>06.014.105-0</v>
          </cell>
          <cell r="B2107">
            <v>764.16</v>
          </cell>
        </row>
        <row r="2108">
          <cell r="A2108" t="str">
            <v>06.014.999-0</v>
          </cell>
          <cell r="B2108">
            <v>3672</v>
          </cell>
        </row>
        <row r="2109">
          <cell r="A2109" t="str">
            <v>06.015.010-0</v>
          </cell>
          <cell r="B2109">
            <v>1152.03</v>
          </cell>
        </row>
        <row r="2110">
          <cell r="A2110" t="str">
            <v>06.015.011-0</v>
          </cell>
          <cell r="B2110">
            <v>1212.0999999999999</v>
          </cell>
        </row>
        <row r="2111">
          <cell r="A2111" t="str">
            <v>06.015.012-0</v>
          </cell>
          <cell r="B2111">
            <v>1377.78</v>
          </cell>
        </row>
        <row r="2112">
          <cell r="A2112" t="str">
            <v>06.015.013-0</v>
          </cell>
          <cell r="B2112">
            <v>1517.86</v>
          </cell>
        </row>
        <row r="2113">
          <cell r="A2113" t="str">
            <v>06.015.014-0</v>
          </cell>
          <cell r="B2113">
            <v>1669.75</v>
          </cell>
        </row>
        <row r="2114">
          <cell r="A2114" t="str">
            <v>06.015.015-0</v>
          </cell>
          <cell r="B2114">
            <v>1829.25</v>
          </cell>
        </row>
        <row r="2115">
          <cell r="A2115" t="str">
            <v>06.015.016-0</v>
          </cell>
          <cell r="B2115">
            <v>2375.1799999999998</v>
          </cell>
        </row>
        <row r="2116">
          <cell r="A2116" t="str">
            <v>06.015.030-0</v>
          </cell>
          <cell r="B2116">
            <v>451.04</v>
          </cell>
        </row>
        <row r="2117">
          <cell r="A2117" t="str">
            <v>06.015.031-0</v>
          </cell>
          <cell r="B2117">
            <v>1646.87</v>
          </cell>
        </row>
        <row r="2118">
          <cell r="A2118" t="str">
            <v>06.015.999-0</v>
          </cell>
          <cell r="B2118">
            <v>2587</v>
          </cell>
        </row>
        <row r="2119">
          <cell r="A2119" t="str">
            <v>06.016.001-0</v>
          </cell>
          <cell r="B2119">
            <v>327.82</v>
          </cell>
        </row>
        <row r="2120">
          <cell r="A2120" t="str">
            <v>06.016.002-0</v>
          </cell>
          <cell r="B2120">
            <v>312.82</v>
          </cell>
        </row>
        <row r="2121">
          <cell r="A2121" t="str">
            <v>06.016.003-0</v>
          </cell>
          <cell r="B2121">
            <v>327.82</v>
          </cell>
        </row>
        <row r="2122">
          <cell r="A2122" t="str">
            <v>06.016.004-0</v>
          </cell>
          <cell r="B2122">
            <v>306.26</v>
          </cell>
        </row>
        <row r="2123">
          <cell r="A2123" t="str">
            <v>06.016.005-0</v>
          </cell>
          <cell r="B2123">
            <v>61.51</v>
          </cell>
        </row>
        <row r="2124">
          <cell r="A2124" t="str">
            <v>06.016.009-0</v>
          </cell>
          <cell r="B2124">
            <v>104.61</v>
          </cell>
        </row>
        <row r="2125">
          <cell r="A2125" t="str">
            <v>06.016.010-0</v>
          </cell>
          <cell r="B2125">
            <v>258.97000000000003</v>
          </cell>
        </row>
        <row r="2126">
          <cell r="A2126" t="str">
            <v>06.016.011-0</v>
          </cell>
          <cell r="B2126">
            <v>258.97000000000003</v>
          </cell>
        </row>
        <row r="2127">
          <cell r="A2127" t="str">
            <v>06.016.012-0</v>
          </cell>
          <cell r="B2127">
            <v>330.97</v>
          </cell>
        </row>
        <row r="2128">
          <cell r="A2128" t="str">
            <v>06.016.015-0</v>
          </cell>
          <cell r="B2128">
            <v>271.26</v>
          </cell>
        </row>
        <row r="2129">
          <cell r="A2129" t="str">
            <v>06.016.016-0</v>
          </cell>
          <cell r="B2129">
            <v>2520.04</v>
          </cell>
        </row>
        <row r="2130">
          <cell r="A2130" t="str">
            <v>06.016.030-0</v>
          </cell>
          <cell r="B2130">
            <v>120.96</v>
          </cell>
        </row>
        <row r="2131">
          <cell r="A2131" t="str">
            <v>06.016.031-0</v>
          </cell>
          <cell r="B2131">
            <v>259.45</v>
          </cell>
        </row>
        <row r="2132">
          <cell r="A2132" t="str">
            <v>06.016.032-0</v>
          </cell>
          <cell r="B2132">
            <v>514.76</v>
          </cell>
        </row>
        <row r="2133">
          <cell r="A2133" t="str">
            <v>06.016.040-0</v>
          </cell>
          <cell r="B2133">
            <v>236.26</v>
          </cell>
        </row>
        <row r="2134">
          <cell r="A2134" t="str">
            <v>06.016.041-0</v>
          </cell>
          <cell r="B2134">
            <v>314.62</v>
          </cell>
        </row>
        <row r="2135">
          <cell r="A2135" t="str">
            <v>06.016.050-0</v>
          </cell>
          <cell r="B2135">
            <v>57.02</v>
          </cell>
        </row>
        <row r="2136">
          <cell r="A2136" t="str">
            <v>06.016.051-0</v>
          </cell>
          <cell r="B2136">
            <v>71.02</v>
          </cell>
        </row>
        <row r="2137">
          <cell r="A2137" t="str">
            <v>06.016.052-0</v>
          </cell>
          <cell r="B2137">
            <v>141.02000000000001</v>
          </cell>
        </row>
        <row r="2138">
          <cell r="A2138" t="str">
            <v>06.016.053-0</v>
          </cell>
          <cell r="B2138">
            <v>176.02</v>
          </cell>
        </row>
        <row r="2139">
          <cell r="A2139" t="str">
            <v>06.016.060-0</v>
          </cell>
          <cell r="B2139">
            <v>122.87</v>
          </cell>
        </row>
        <row r="2140">
          <cell r="A2140" t="str">
            <v>06.016.061-0</v>
          </cell>
          <cell r="B2140">
            <v>449.97</v>
          </cell>
        </row>
        <row r="2141">
          <cell r="A2141" t="str">
            <v>06.016.080-0</v>
          </cell>
          <cell r="B2141">
            <v>42.47</v>
          </cell>
        </row>
        <row r="2142">
          <cell r="A2142" t="str">
            <v>06.016.081-0</v>
          </cell>
          <cell r="B2142">
            <v>68.38</v>
          </cell>
        </row>
        <row r="2143">
          <cell r="A2143" t="str">
            <v>06.016.082-0</v>
          </cell>
          <cell r="B2143">
            <v>113.49</v>
          </cell>
        </row>
        <row r="2144">
          <cell r="A2144" t="str">
            <v>06.016.100-0</v>
          </cell>
          <cell r="B2144">
            <v>276.82</v>
          </cell>
        </row>
        <row r="2145">
          <cell r="A2145" t="str">
            <v>06.016.105-0</v>
          </cell>
          <cell r="B2145">
            <v>150.66999999999999</v>
          </cell>
        </row>
        <row r="2146">
          <cell r="A2146" t="str">
            <v>06.016.999-0</v>
          </cell>
          <cell r="B2146">
            <v>4904</v>
          </cell>
        </row>
        <row r="2147">
          <cell r="A2147" t="str">
            <v>06.017.001-0</v>
          </cell>
          <cell r="B2147">
            <v>134.79</v>
          </cell>
        </row>
        <row r="2148">
          <cell r="A2148" t="str">
            <v>06.017.002-0</v>
          </cell>
          <cell r="B2148">
            <v>207.12</v>
          </cell>
        </row>
        <row r="2149">
          <cell r="A2149" t="str">
            <v>06.017.003-0</v>
          </cell>
          <cell r="B2149">
            <v>253.07</v>
          </cell>
        </row>
        <row r="2150">
          <cell r="A2150" t="str">
            <v>06.017.004-0</v>
          </cell>
          <cell r="B2150">
            <v>474.8</v>
          </cell>
        </row>
        <row r="2151">
          <cell r="A2151" t="str">
            <v>06.017.005-0</v>
          </cell>
          <cell r="B2151">
            <v>495.21</v>
          </cell>
        </row>
        <row r="2152">
          <cell r="A2152" t="str">
            <v>06.017.006-0</v>
          </cell>
          <cell r="B2152">
            <v>568.42999999999995</v>
          </cell>
        </row>
        <row r="2153">
          <cell r="A2153" t="str">
            <v>06.017.007-0</v>
          </cell>
          <cell r="B2153">
            <v>579.9</v>
          </cell>
        </row>
        <row r="2154">
          <cell r="A2154" t="str">
            <v>06.017.008-0</v>
          </cell>
          <cell r="B2154">
            <v>586.11</v>
          </cell>
        </row>
        <row r="2155">
          <cell r="A2155" t="str">
            <v>06.017.009-0</v>
          </cell>
          <cell r="B2155">
            <v>654.58000000000004</v>
          </cell>
        </row>
        <row r="2156">
          <cell r="A2156" t="str">
            <v>06.017.010-0</v>
          </cell>
          <cell r="B2156">
            <v>712.56</v>
          </cell>
        </row>
        <row r="2157">
          <cell r="A2157" t="str">
            <v>06.017.011-0</v>
          </cell>
          <cell r="B2157">
            <v>762.01</v>
          </cell>
        </row>
        <row r="2158">
          <cell r="A2158" t="str">
            <v>06.017.012-0</v>
          </cell>
          <cell r="B2158">
            <v>830.44</v>
          </cell>
        </row>
        <row r="2159">
          <cell r="A2159" t="str">
            <v>06.017.013-0</v>
          </cell>
          <cell r="B2159">
            <v>914.57</v>
          </cell>
        </row>
        <row r="2160">
          <cell r="A2160" t="str">
            <v>06.017.014-0</v>
          </cell>
          <cell r="B2160">
            <v>1000.81</v>
          </cell>
        </row>
        <row r="2161">
          <cell r="A2161" t="str">
            <v>06.017.015-0</v>
          </cell>
          <cell r="B2161">
            <v>1092.45</v>
          </cell>
        </row>
        <row r="2162">
          <cell r="A2162" t="str">
            <v>06.017.016-0</v>
          </cell>
          <cell r="B2162">
            <v>1171.19</v>
          </cell>
        </row>
        <row r="2163">
          <cell r="A2163" t="str">
            <v>06.017.017-0</v>
          </cell>
          <cell r="B2163">
            <v>1255.32</v>
          </cell>
        </row>
        <row r="2164">
          <cell r="A2164" t="str">
            <v>06.017.018-0</v>
          </cell>
          <cell r="B2164">
            <v>1341.57</v>
          </cell>
        </row>
        <row r="2165">
          <cell r="A2165" t="str">
            <v>06.017.019-0</v>
          </cell>
          <cell r="B2165">
            <v>1337.35</v>
          </cell>
        </row>
        <row r="2166">
          <cell r="A2166" t="str">
            <v>06.017.020-0</v>
          </cell>
          <cell r="B2166">
            <v>1511.88</v>
          </cell>
        </row>
        <row r="2167">
          <cell r="A2167" t="str">
            <v>06.017.021-0</v>
          </cell>
          <cell r="B2167">
            <v>1596.08</v>
          </cell>
        </row>
        <row r="2168">
          <cell r="A2168" t="str">
            <v>06.017.022-0</v>
          </cell>
          <cell r="B2168">
            <v>1683.15</v>
          </cell>
        </row>
        <row r="2169">
          <cell r="A2169" t="str">
            <v>06.017.023-0</v>
          </cell>
          <cell r="B2169">
            <v>1766.45</v>
          </cell>
        </row>
        <row r="2170">
          <cell r="A2170" t="str">
            <v>06.017.024-0</v>
          </cell>
          <cell r="B2170">
            <v>1852.52</v>
          </cell>
        </row>
        <row r="2171">
          <cell r="A2171" t="str">
            <v>06.017.025-0</v>
          </cell>
          <cell r="B2171">
            <v>1936.83</v>
          </cell>
        </row>
        <row r="2172">
          <cell r="A2172" t="str">
            <v>06.017.026-0</v>
          </cell>
          <cell r="B2172">
            <v>2023.08</v>
          </cell>
        </row>
        <row r="2173">
          <cell r="A2173" t="str">
            <v>06.017.027-0</v>
          </cell>
          <cell r="B2173">
            <v>2107.21</v>
          </cell>
        </row>
        <row r="2174">
          <cell r="A2174" t="str">
            <v>06.017.040-0</v>
          </cell>
          <cell r="B2174">
            <v>57.52</v>
          </cell>
        </row>
        <row r="2175">
          <cell r="A2175" t="str">
            <v>06.017.041-0</v>
          </cell>
          <cell r="B2175">
            <v>207.38</v>
          </cell>
        </row>
        <row r="2176">
          <cell r="A2176" t="str">
            <v>06.017.050-0</v>
          </cell>
          <cell r="B2176">
            <v>343.48</v>
          </cell>
        </row>
        <row r="2177">
          <cell r="A2177" t="str">
            <v>06.017.055-0</v>
          </cell>
          <cell r="B2177">
            <v>555.24</v>
          </cell>
        </row>
        <row r="2178">
          <cell r="A2178" t="str">
            <v>06.017.060-0</v>
          </cell>
          <cell r="B2178">
            <v>130.86000000000001</v>
          </cell>
        </row>
        <row r="2179">
          <cell r="A2179" t="str">
            <v>06.017.065-0</v>
          </cell>
          <cell r="B2179">
            <v>227.36</v>
          </cell>
        </row>
        <row r="2180">
          <cell r="A2180" t="str">
            <v>06.017.070-0</v>
          </cell>
          <cell r="B2180">
            <v>334.55</v>
          </cell>
        </row>
        <row r="2181">
          <cell r="A2181" t="str">
            <v>06.017.075-0</v>
          </cell>
          <cell r="B2181">
            <v>717.66</v>
          </cell>
        </row>
        <row r="2182">
          <cell r="A2182" t="str">
            <v>06.017.080-0</v>
          </cell>
          <cell r="B2182">
            <v>197.46</v>
          </cell>
        </row>
        <row r="2183">
          <cell r="A2183" t="str">
            <v>06.017.085-0</v>
          </cell>
          <cell r="B2183">
            <v>293.95999999999998</v>
          </cell>
        </row>
        <row r="2184">
          <cell r="A2184" t="str">
            <v>06.017.090-0</v>
          </cell>
          <cell r="B2184">
            <v>427.79</v>
          </cell>
        </row>
        <row r="2185">
          <cell r="A2185" t="str">
            <v>06.017.095-0</v>
          </cell>
          <cell r="B2185">
            <v>810.9</v>
          </cell>
        </row>
        <row r="2186">
          <cell r="A2186" t="str">
            <v>06.017.999-0</v>
          </cell>
          <cell r="B2186">
            <v>3800</v>
          </cell>
        </row>
        <row r="2187">
          <cell r="A2187" t="str">
            <v>06.018.001-0</v>
          </cell>
          <cell r="B2187">
            <v>119.21</v>
          </cell>
        </row>
        <row r="2188">
          <cell r="A2188" t="str">
            <v>06.018.002-0</v>
          </cell>
          <cell r="B2188">
            <v>93.98</v>
          </cell>
        </row>
        <row r="2189">
          <cell r="A2189" t="str">
            <v>06.018.003-0</v>
          </cell>
          <cell r="B2189">
            <v>59.42</v>
          </cell>
        </row>
        <row r="2190">
          <cell r="A2190" t="str">
            <v>06.018.004-0</v>
          </cell>
          <cell r="B2190">
            <v>928.8</v>
          </cell>
        </row>
        <row r="2191">
          <cell r="A2191" t="str">
            <v>06.018.999-0</v>
          </cell>
          <cell r="B2191">
            <v>3935</v>
          </cell>
        </row>
        <row r="2192">
          <cell r="A2192" t="str">
            <v>06.020.080-0</v>
          </cell>
          <cell r="B2192">
            <v>17.96</v>
          </cell>
        </row>
        <row r="2193">
          <cell r="A2193" t="str">
            <v>06.020.081-0</v>
          </cell>
          <cell r="B2193">
            <v>19.88</v>
          </cell>
        </row>
        <row r="2194">
          <cell r="A2194" t="str">
            <v>06.020.082-0</v>
          </cell>
          <cell r="B2194">
            <v>21.06</v>
          </cell>
        </row>
        <row r="2195">
          <cell r="A2195" t="str">
            <v>06.020.083-0</v>
          </cell>
          <cell r="B2195">
            <v>23.01</v>
          </cell>
        </row>
        <row r="2196">
          <cell r="A2196" t="str">
            <v>06.020.084-0</v>
          </cell>
          <cell r="B2196">
            <v>24.05</v>
          </cell>
        </row>
        <row r="2197">
          <cell r="A2197" t="str">
            <v>06.020.085-0</v>
          </cell>
          <cell r="B2197">
            <v>26.6</v>
          </cell>
        </row>
        <row r="2198">
          <cell r="A2198" t="str">
            <v>06.020.090-0</v>
          </cell>
          <cell r="B2198">
            <v>18.91</v>
          </cell>
        </row>
        <row r="2199">
          <cell r="A2199" t="str">
            <v>06.020.091-0</v>
          </cell>
          <cell r="B2199">
            <v>21.12</v>
          </cell>
        </row>
        <row r="2200">
          <cell r="A2200" t="str">
            <v>06.020.092-0</v>
          </cell>
          <cell r="B2200">
            <v>22.6</v>
          </cell>
        </row>
        <row r="2201">
          <cell r="A2201" t="str">
            <v>06.020.093-0</v>
          </cell>
          <cell r="B2201">
            <v>24.87</v>
          </cell>
        </row>
        <row r="2202">
          <cell r="A2202" t="str">
            <v>06.020.094-0</v>
          </cell>
          <cell r="B2202">
            <v>26.41</v>
          </cell>
        </row>
        <row r="2203">
          <cell r="A2203" t="str">
            <v>06.020.095-0</v>
          </cell>
          <cell r="B2203">
            <v>29.08</v>
          </cell>
        </row>
        <row r="2204">
          <cell r="A2204" t="str">
            <v>06.020.096-0</v>
          </cell>
          <cell r="B2204">
            <v>30.51</v>
          </cell>
        </row>
        <row r="2205">
          <cell r="A2205" t="str">
            <v>06.020.097-0</v>
          </cell>
          <cell r="B2205">
            <v>33.07</v>
          </cell>
        </row>
        <row r="2206">
          <cell r="A2206" t="str">
            <v>06.020.098-0</v>
          </cell>
          <cell r="B2206">
            <v>35.979999999999997</v>
          </cell>
        </row>
        <row r="2207">
          <cell r="A2207" t="str">
            <v>06.020.100-0</v>
          </cell>
          <cell r="B2207">
            <v>39.479999999999997</v>
          </cell>
        </row>
        <row r="2208">
          <cell r="A2208" t="str">
            <v>06.020.101-0</v>
          </cell>
          <cell r="B2208">
            <v>40.69</v>
          </cell>
        </row>
        <row r="2209">
          <cell r="A2209" t="str">
            <v>06.020.102-0</v>
          </cell>
          <cell r="B2209">
            <v>44.23</v>
          </cell>
        </row>
        <row r="2210">
          <cell r="A2210" t="str">
            <v>06.020.103-0</v>
          </cell>
          <cell r="B2210">
            <v>46.15</v>
          </cell>
        </row>
        <row r="2211">
          <cell r="A2211" t="str">
            <v>06.020.104-0</v>
          </cell>
          <cell r="B2211">
            <v>56.59</v>
          </cell>
        </row>
        <row r="2212">
          <cell r="A2212" t="str">
            <v>06.020.105-0</v>
          </cell>
          <cell r="B2212">
            <v>69.09</v>
          </cell>
        </row>
        <row r="2213">
          <cell r="A2213" t="str">
            <v>06.020.106-0</v>
          </cell>
          <cell r="B2213">
            <v>73.55</v>
          </cell>
        </row>
        <row r="2214">
          <cell r="A2214" t="str">
            <v>06.020.110-0</v>
          </cell>
          <cell r="B2214">
            <v>50.88</v>
          </cell>
        </row>
        <row r="2215">
          <cell r="A2215" t="str">
            <v>06.020.111-0</v>
          </cell>
          <cell r="B2215">
            <v>55.93</v>
          </cell>
        </row>
        <row r="2216">
          <cell r="A2216" t="str">
            <v>06.020.112-0</v>
          </cell>
          <cell r="B2216">
            <v>71.349999999999994</v>
          </cell>
        </row>
        <row r="2217">
          <cell r="A2217" t="str">
            <v>06.020.113-0</v>
          </cell>
          <cell r="B2217">
            <v>86.58</v>
          </cell>
        </row>
        <row r="2218">
          <cell r="A2218" t="str">
            <v>06.020.114-0</v>
          </cell>
          <cell r="B2218">
            <v>94.16</v>
          </cell>
        </row>
        <row r="2219">
          <cell r="A2219" t="str">
            <v>06.020.115-0</v>
          </cell>
          <cell r="B2219">
            <v>111.93</v>
          </cell>
        </row>
        <row r="2220">
          <cell r="A2220" t="str">
            <v>06.020.116-0</v>
          </cell>
          <cell r="B2220">
            <v>118.7</v>
          </cell>
        </row>
        <row r="2221">
          <cell r="A2221" t="str">
            <v>06.020.117-0</v>
          </cell>
          <cell r="B2221">
            <v>136.76</v>
          </cell>
        </row>
        <row r="2222">
          <cell r="A2222" t="str">
            <v>06.020.118-0</v>
          </cell>
          <cell r="B2222">
            <v>150.29</v>
          </cell>
        </row>
        <row r="2223">
          <cell r="A2223" t="str">
            <v>06.020.119-0</v>
          </cell>
          <cell r="B2223">
            <v>171.29</v>
          </cell>
        </row>
        <row r="2224">
          <cell r="A2224" t="str">
            <v>06.020.120-0</v>
          </cell>
          <cell r="B2224">
            <v>184.82</v>
          </cell>
        </row>
        <row r="2225">
          <cell r="A2225" t="str">
            <v>06.020.130-0</v>
          </cell>
          <cell r="B2225">
            <v>109.95</v>
          </cell>
        </row>
        <row r="2226">
          <cell r="A2226" t="str">
            <v>06.020.131-0</v>
          </cell>
          <cell r="B2226">
            <v>119.46</v>
          </cell>
        </row>
        <row r="2227">
          <cell r="A2227" t="str">
            <v>06.020.132-0</v>
          </cell>
          <cell r="B2227">
            <v>136.37</v>
          </cell>
        </row>
        <row r="2228">
          <cell r="A2228" t="str">
            <v>06.020.133-0</v>
          </cell>
          <cell r="B2228">
            <v>145.4</v>
          </cell>
        </row>
        <row r="2229">
          <cell r="A2229" t="str">
            <v>06.020.134-0</v>
          </cell>
          <cell r="B2229">
            <v>165.33</v>
          </cell>
        </row>
        <row r="2230">
          <cell r="A2230" t="str">
            <v>06.020.135-0</v>
          </cell>
          <cell r="B2230">
            <v>185.19</v>
          </cell>
        </row>
        <row r="2231">
          <cell r="A2231" t="str">
            <v>06.020.136-0</v>
          </cell>
          <cell r="B2231">
            <v>227.88</v>
          </cell>
        </row>
        <row r="2232">
          <cell r="A2232" t="str">
            <v>06.020.137-0</v>
          </cell>
          <cell r="B2232">
            <v>266.12</v>
          </cell>
        </row>
        <row r="2233">
          <cell r="A2233" t="str">
            <v>06.020.138-0</v>
          </cell>
          <cell r="B2233">
            <v>269.73</v>
          </cell>
        </row>
        <row r="2234">
          <cell r="A2234" t="str">
            <v>06.020.139-0</v>
          </cell>
          <cell r="B2234">
            <v>296.41000000000003</v>
          </cell>
        </row>
        <row r="2235">
          <cell r="A2235" t="str">
            <v>06.020.140-0</v>
          </cell>
          <cell r="B2235">
            <v>364.78</v>
          </cell>
        </row>
        <row r="2236">
          <cell r="A2236" t="str">
            <v>06.020.150-0</v>
          </cell>
          <cell r="B2236">
            <v>320.68</v>
          </cell>
        </row>
        <row r="2237">
          <cell r="A2237" t="str">
            <v>06.020.151-0</v>
          </cell>
          <cell r="B2237">
            <v>353.32</v>
          </cell>
        </row>
        <row r="2238">
          <cell r="A2238" t="str">
            <v>06.020.152-0</v>
          </cell>
          <cell r="B2238">
            <v>435.78</v>
          </cell>
        </row>
        <row r="2239">
          <cell r="A2239" t="str">
            <v>06.020.200-0</v>
          </cell>
          <cell r="B2239">
            <v>10.73</v>
          </cell>
        </row>
        <row r="2240">
          <cell r="A2240" t="str">
            <v>06.020.201-0</v>
          </cell>
          <cell r="B2240">
            <v>11.66</v>
          </cell>
        </row>
        <row r="2241">
          <cell r="A2241" t="str">
            <v>06.020.202-0</v>
          </cell>
          <cell r="B2241">
            <v>12.27</v>
          </cell>
        </row>
        <row r="2242">
          <cell r="A2242" t="str">
            <v>06.020.203-0</v>
          </cell>
          <cell r="B2242">
            <v>12.78</v>
          </cell>
        </row>
        <row r="2243">
          <cell r="A2243" t="str">
            <v>06.020.204-0</v>
          </cell>
          <cell r="B2243">
            <v>14.06</v>
          </cell>
        </row>
        <row r="2244">
          <cell r="A2244" t="str">
            <v>06.020.205-0</v>
          </cell>
          <cell r="B2244">
            <v>15.26</v>
          </cell>
        </row>
        <row r="2245">
          <cell r="A2245" t="str">
            <v>06.020.210-0</v>
          </cell>
          <cell r="B2245">
            <v>11.2</v>
          </cell>
        </row>
        <row r="2246">
          <cell r="A2246" t="str">
            <v>06.020.211-0</v>
          </cell>
          <cell r="B2246">
            <v>12.27</v>
          </cell>
        </row>
        <row r="2247">
          <cell r="A2247" t="str">
            <v>06.020.212-0</v>
          </cell>
          <cell r="B2247">
            <v>13.04</v>
          </cell>
        </row>
        <row r="2248">
          <cell r="A2248" t="str">
            <v>06.020.213-0</v>
          </cell>
          <cell r="B2248">
            <v>13.55</v>
          </cell>
        </row>
        <row r="2249">
          <cell r="A2249" t="str">
            <v>06.020.214-0</v>
          </cell>
          <cell r="B2249">
            <v>15.15</v>
          </cell>
        </row>
        <row r="2250">
          <cell r="A2250" t="str">
            <v>06.020.215-0</v>
          </cell>
          <cell r="B2250">
            <v>16.489999999999998</v>
          </cell>
        </row>
        <row r="2251">
          <cell r="A2251" t="str">
            <v>06.020.216-0</v>
          </cell>
          <cell r="B2251">
            <v>17.38</v>
          </cell>
        </row>
        <row r="2252">
          <cell r="A2252" t="str">
            <v>06.020.217-0</v>
          </cell>
          <cell r="B2252">
            <v>18.5</v>
          </cell>
        </row>
        <row r="2253">
          <cell r="A2253" t="str">
            <v>06.020.218-0</v>
          </cell>
          <cell r="B2253">
            <v>20.05</v>
          </cell>
        </row>
        <row r="2254">
          <cell r="A2254" t="str">
            <v>06.020.220-0</v>
          </cell>
          <cell r="B2254">
            <v>21.4</v>
          </cell>
        </row>
        <row r="2255">
          <cell r="A2255" t="str">
            <v>06.020.221-0</v>
          </cell>
          <cell r="B2255">
            <v>23.55</v>
          </cell>
        </row>
        <row r="2256">
          <cell r="A2256" t="str">
            <v>06.020.222-0</v>
          </cell>
          <cell r="B2256">
            <v>25.27</v>
          </cell>
        </row>
        <row r="2257">
          <cell r="A2257" t="str">
            <v>06.020.223-0</v>
          </cell>
          <cell r="B2257">
            <v>26.47</v>
          </cell>
        </row>
        <row r="2258">
          <cell r="A2258" t="str">
            <v>06.020.224-0</v>
          </cell>
          <cell r="B2258">
            <v>34.880000000000003</v>
          </cell>
        </row>
        <row r="2259">
          <cell r="A2259" t="str">
            <v>06.020.225-0</v>
          </cell>
          <cell r="B2259">
            <v>39.97</v>
          </cell>
        </row>
        <row r="2260">
          <cell r="A2260" t="str">
            <v>06.020.226-0</v>
          </cell>
          <cell r="B2260">
            <v>42.04</v>
          </cell>
        </row>
        <row r="2261">
          <cell r="A2261" t="str">
            <v>06.020.230-0</v>
          </cell>
          <cell r="B2261">
            <v>28.67</v>
          </cell>
        </row>
        <row r="2262">
          <cell r="A2262" t="str">
            <v>06.020.231-0</v>
          </cell>
          <cell r="B2262">
            <v>31.07</v>
          </cell>
        </row>
        <row r="2263">
          <cell r="A2263" t="str">
            <v>06.020.232-0</v>
          </cell>
          <cell r="B2263">
            <v>42.18</v>
          </cell>
        </row>
        <row r="2264">
          <cell r="A2264" t="str">
            <v>06.020.233-0</v>
          </cell>
          <cell r="B2264">
            <v>48.71</v>
          </cell>
        </row>
        <row r="2265">
          <cell r="A2265" t="str">
            <v>06.020.234-0</v>
          </cell>
          <cell r="B2265">
            <v>52.23</v>
          </cell>
        </row>
        <row r="2266">
          <cell r="A2266" t="str">
            <v>06.020.235-0</v>
          </cell>
          <cell r="B2266">
            <v>62.7</v>
          </cell>
        </row>
        <row r="2267">
          <cell r="A2267" t="str">
            <v>06.020.236-0</v>
          </cell>
          <cell r="B2267">
            <v>65.400000000000006</v>
          </cell>
        </row>
        <row r="2268">
          <cell r="A2268" t="str">
            <v>06.020.237-0</v>
          </cell>
          <cell r="B2268">
            <v>75.930000000000007</v>
          </cell>
        </row>
        <row r="2269">
          <cell r="A2269" t="str">
            <v>06.020.238-0</v>
          </cell>
          <cell r="B2269">
            <v>82.43</v>
          </cell>
        </row>
        <row r="2270">
          <cell r="A2270" t="str">
            <v>06.020.239-0</v>
          </cell>
          <cell r="B2270">
            <v>95.33</v>
          </cell>
        </row>
        <row r="2271">
          <cell r="A2271" t="str">
            <v>06.020.240-0</v>
          </cell>
          <cell r="B2271">
            <v>102.1</v>
          </cell>
        </row>
        <row r="2272">
          <cell r="A2272" t="str">
            <v>06.020.250-0</v>
          </cell>
          <cell r="B2272">
            <v>61.5</v>
          </cell>
        </row>
        <row r="2273">
          <cell r="A2273" t="str">
            <v>06.020.251-0</v>
          </cell>
          <cell r="B2273">
            <v>66.2</v>
          </cell>
        </row>
        <row r="2274">
          <cell r="A2274" t="str">
            <v>06.020.252-0</v>
          </cell>
          <cell r="B2274">
            <v>75.66</v>
          </cell>
        </row>
        <row r="2275">
          <cell r="A2275" t="str">
            <v>06.020.253-0</v>
          </cell>
          <cell r="B2275">
            <v>79.27</v>
          </cell>
        </row>
        <row r="2276">
          <cell r="A2276" t="str">
            <v>06.020.254-0</v>
          </cell>
          <cell r="B2276">
            <v>91.75</v>
          </cell>
        </row>
        <row r="2277">
          <cell r="A2277" t="str">
            <v>06.020.255-0</v>
          </cell>
          <cell r="B2277">
            <v>100.41</v>
          </cell>
        </row>
        <row r="2278">
          <cell r="A2278" t="str">
            <v>06.020.256-0</v>
          </cell>
          <cell r="B2278">
            <v>124.62</v>
          </cell>
        </row>
        <row r="2279">
          <cell r="A2279" t="str">
            <v>06.020.257-0</v>
          </cell>
          <cell r="B2279">
            <v>145.05000000000001</v>
          </cell>
        </row>
        <row r="2280">
          <cell r="A2280" t="str">
            <v>06.020.258-0</v>
          </cell>
          <cell r="B2280">
            <v>146.86000000000001</v>
          </cell>
        </row>
        <row r="2281">
          <cell r="A2281" t="str">
            <v>06.020.259-0</v>
          </cell>
          <cell r="B2281">
            <v>160.31</v>
          </cell>
        </row>
        <row r="2282">
          <cell r="A2282" t="str">
            <v>06.020.260-0</v>
          </cell>
          <cell r="B2282">
            <v>197.2</v>
          </cell>
        </row>
        <row r="2283">
          <cell r="A2283" t="str">
            <v>06.020.270-0</v>
          </cell>
          <cell r="B2283">
            <v>172.33</v>
          </cell>
        </row>
        <row r="2284">
          <cell r="A2284" t="str">
            <v>06.020.271-0</v>
          </cell>
          <cell r="B2284">
            <v>188.5</v>
          </cell>
        </row>
        <row r="2285">
          <cell r="A2285" t="str">
            <v>06.020.272-0</v>
          </cell>
          <cell r="B2285">
            <v>232.43</v>
          </cell>
        </row>
        <row r="2286">
          <cell r="A2286" t="str">
            <v>06.020.300-0</v>
          </cell>
          <cell r="B2286">
            <v>65.58</v>
          </cell>
        </row>
        <row r="2287">
          <cell r="A2287" t="str">
            <v>06.020.301-0</v>
          </cell>
          <cell r="B2287">
            <v>81.400000000000006</v>
          </cell>
        </row>
        <row r="2288">
          <cell r="A2288" t="str">
            <v>06.020.302-0</v>
          </cell>
          <cell r="B2288">
            <v>96.26</v>
          </cell>
        </row>
        <row r="2289">
          <cell r="A2289" t="str">
            <v>06.020.303-0</v>
          </cell>
          <cell r="B2289">
            <v>113.03</v>
          </cell>
        </row>
        <row r="2290">
          <cell r="A2290" t="str">
            <v>06.020.304-0</v>
          </cell>
          <cell r="B2290">
            <v>128.27000000000001</v>
          </cell>
        </row>
        <row r="2291">
          <cell r="A2291" t="str">
            <v>06.020.305-0</v>
          </cell>
          <cell r="B2291">
            <v>145.44999999999999</v>
          </cell>
        </row>
        <row r="2292">
          <cell r="A2292" t="str">
            <v>06.020.310-0</v>
          </cell>
          <cell r="B2292">
            <v>76.89</v>
          </cell>
        </row>
        <row r="2293">
          <cell r="A2293" t="str">
            <v>06.020.311-0</v>
          </cell>
          <cell r="B2293">
            <v>96.55</v>
          </cell>
        </row>
        <row r="2294">
          <cell r="A2294" t="str">
            <v>06.020.312-0</v>
          </cell>
          <cell r="B2294">
            <v>115.13</v>
          </cell>
        </row>
        <row r="2295">
          <cell r="A2295" t="str">
            <v>06.020.313-0</v>
          </cell>
          <cell r="B2295">
            <v>135.62</v>
          </cell>
        </row>
        <row r="2296">
          <cell r="A2296" t="str">
            <v>06.020.314-0</v>
          </cell>
          <cell r="B2296">
            <v>154.80000000000001</v>
          </cell>
        </row>
        <row r="2297">
          <cell r="A2297" t="str">
            <v>06.020.315-0</v>
          </cell>
          <cell r="B2297">
            <v>175.71</v>
          </cell>
        </row>
        <row r="2298">
          <cell r="A2298" t="str">
            <v>06.020.316-0</v>
          </cell>
          <cell r="B2298">
            <v>194.89</v>
          </cell>
        </row>
        <row r="2299">
          <cell r="A2299" t="str">
            <v>06.020.317-0</v>
          </cell>
          <cell r="B2299">
            <v>214.56</v>
          </cell>
        </row>
        <row r="2300">
          <cell r="A2300" t="str">
            <v>06.020.318-0</v>
          </cell>
          <cell r="B2300">
            <v>259.14</v>
          </cell>
        </row>
        <row r="2301">
          <cell r="A2301" t="str">
            <v>06.020.320-0</v>
          </cell>
          <cell r="B2301">
            <v>186.75</v>
          </cell>
        </row>
        <row r="2302">
          <cell r="A2302" t="str">
            <v>06.020.321-0</v>
          </cell>
          <cell r="B2302">
            <v>212.55</v>
          </cell>
        </row>
        <row r="2303">
          <cell r="A2303" t="str">
            <v>06.020.322-0</v>
          </cell>
          <cell r="B2303">
            <v>240.67</v>
          </cell>
        </row>
        <row r="2304">
          <cell r="A2304" t="str">
            <v>06.020.323-0</v>
          </cell>
          <cell r="B2304">
            <v>266.47000000000003</v>
          </cell>
        </row>
        <row r="2305">
          <cell r="A2305" t="str">
            <v>06.020.324-0</v>
          </cell>
          <cell r="B2305">
            <v>294.70999999999998</v>
          </cell>
        </row>
        <row r="2306">
          <cell r="A2306" t="str">
            <v>06.020.325-0</v>
          </cell>
          <cell r="B2306">
            <v>364.18</v>
          </cell>
        </row>
        <row r="2307">
          <cell r="A2307" t="str">
            <v>06.020.326-0</v>
          </cell>
          <cell r="B2307">
            <v>415.98</v>
          </cell>
        </row>
        <row r="2308">
          <cell r="A2308" t="str">
            <v>06.020.330-0</v>
          </cell>
          <cell r="B2308">
            <v>335.98</v>
          </cell>
        </row>
        <row r="2309">
          <cell r="A2309" t="str">
            <v>06.020.331-0</v>
          </cell>
          <cell r="B2309">
            <v>381.5</v>
          </cell>
        </row>
        <row r="2310">
          <cell r="A2310" t="str">
            <v>06.020.332-0</v>
          </cell>
          <cell r="B2310">
            <v>470.88</v>
          </cell>
        </row>
        <row r="2311">
          <cell r="A2311" t="str">
            <v>06.020.333-0</v>
          </cell>
          <cell r="B2311">
            <v>575.41</v>
          </cell>
        </row>
        <row r="2312">
          <cell r="A2312" t="str">
            <v>06.020.334-0</v>
          </cell>
          <cell r="B2312">
            <v>661.54</v>
          </cell>
        </row>
        <row r="2313">
          <cell r="A2313" t="str">
            <v>06.020.335-0</v>
          </cell>
          <cell r="B2313">
            <v>762.44</v>
          </cell>
        </row>
        <row r="2314">
          <cell r="A2314" t="str">
            <v>06.020.336-0</v>
          </cell>
          <cell r="B2314">
            <v>847.19</v>
          </cell>
        </row>
        <row r="2315">
          <cell r="A2315" t="str">
            <v>06.020.337-0</v>
          </cell>
          <cell r="B2315">
            <v>952.49</v>
          </cell>
        </row>
        <row r="2316">
          <cell r="A2316" t="str">
            <v>06.020.338-0</v>
          </cell>
          <cell r="B2316">
            <v>1124.75</v>
          </cell>
        </row>
        <row r="2317">
          <cell r="A2317" t="str">
            <v>06.020.339-0</v>
          </cell>
          <cell r="B2317">
            <v>1223.42</v>
          </cell>
        </row>
        <row r="2318">
          <cell r="A2318" t="str">
            <v>06.020.340-0</v>
          </cell>
          <cell r="B2318">
            <v>1394.33</v>
          </cell>
        </row>
        <row r="2319">
          <cell r="A2319" t="str">
            <v>06.020.350-0</v>
          </cell>
          <cell r="B2319">
            <v>805.25</v>
          </cell>
        </row>
        <row r="2320">
          <cell r="A2320" t="str">
            <v>06.020.351-0</v>
          </cell>
          <cell r="B2320">
            <v>920.13</v>
          </cell>
        </row>
        <row r="2321">
          <cell r="A2321" t="str">
            <v>06.020.352-0</v>
          </cell>
          <cell r="B2321">
            <v>1054.74</v>
          </cell>
        </row>
        <row r="2322">
          <cell r="A2322" t="str">
            <v>06.020.353-0</v>
          </cell>
          <cell r="B2322">
            <v>1167.8</v>
          </cell>
        </row>
        <row r="2323">
          <cell r="A2323" t="str">
            <v>06.020.354-0</v>
          </cell>
          <cell r="B2323">
            <v>1304.68</v>
          </cell>
        </row>
        <row r="2324">
          <cell r="A2324" t="str">
            <v>06.020.355-0</v>
          </cell>
          <cell r="B2324">
            <v>1534.45</v>
          </cell>
        </row>
        <row r="2325">
          <cell r="A2325" t="str">
            <v>06.020.356-0</v>
          </cell>
          <cell r="B2325">
            <v>1913.99</v>
          </cell>
        </row>
        <row r="2326">
          <cell r="A2326" t="str">
            <v>06.020.357-0</v>
          </cell>
          <cell r="B2326">
            <v>2233.2199999999998</v>
          </cell>
        </row>
        <row r="2327">
          <cell r="A2327" t="str">
            <v>06.020.358-0</v>
          </cell>
          <cell r="B2327">
            <v>2291.58</v>
          </cell>
        </row>
        <row r="2328">
          <cell r="A2328" t="str">
            <v>06.020.359-0</v>
          </cell>
          <cell r="B2328">
            <v>2542.71</v>
          </cell>
        </row>
        <row r="2329">
          <cell r="A2329" t="str">
            <v>06.020.360-0</v>
          </cell>
          <cell r="B2329">
            <v>3176.27</v>
          </cell>
        </row>
        <row r="2330">
          <cell r="A2330" t="str">
            <v>06.020.370-0</v>
          </cell>
          <cell r="B2330">
            <v>2909.37</v>
          </cell>
        </row>
        <row r="2331">
          <cell r="A2331" t="str">
            <v>06.020.371-0</v>
          </cell>
          <cell r="B2331">
            <v>3228.78</v>
          </cell>
        </row>
        <row r="2332">
          <cell r="A2332" t="str">
            <v>06.020.372-0</v>
          </cell>
          <cell r="B2332">
            <v>4034.42</v>
          </cell>
        </row>
        <row r="2333">
          <cell r="A2333" t="str">
            <v>06.020.500-0</v>
          </cell>
          <cell r="B2333">
            <v>99.91</v>
          </cell>
        </row>
        <row r="2334">
          <cell r="A2334" t="str">
            <v>06.020.501-0</v>
          </cell>
          <cell r="B2334">
            <v>105.7</v>
          </cell>
        </row>
        <row r="2335">
          <cell r="A2335" t="str">
            <v>06.020.999-0</v>
          </cell>
          <cell r="B2335">
            <v>2727</v>
          </cell>
        </row>
        <row r="2336">
          <cell r="A2336" t="str">
            <v>06.021.010-0</v>
          </cell>
          <cell r="B2336">
            <v>119.4</v>
          </cell>
        </row>
        <row r="2337">
          <cell r="A2337" t="str">
            <v>06.021.011-0</v>
          </cell>
          <cell r="B2337">
            <v>153.4</v>
          </cell>
        </row>
        <row r="2338">
          <cell r="A2338" t="str">
            <v>06.021.012-0</v>
          </cell>
          <cell r="B2338">
            <v>178.82</v>
          </cell>
        </row>
        <row r="2339">
          <cell r="A2339" t="str">
            <v>06.021.013-0</v>
          </cell>
          <cell r="B2339">
            <v>217.56</v>
          </cell>
        </row>
        <row r="2340">
          <cell r="A2340" t="str">
            <v>06.021.014-0</v>
          </cell>
          <cell r="B2340">
            <v>286.91000000000003</v>
          </cell>
        </row>
        <row r="2341">
          <cell r="A2341" t="str">
            <v>06.021.015-0</v>
          </cell>
          <cell r="B2341">
            <v>336</v>
          </cell>
        </row>
        <row r="2342">
          <cell r="A2342" t="str">
            <v>06.021.016-0</v>
          </cell>
          <cell r="B2342">
            <v>406.45</v>
          </cell>
        </row>
        <row r="2343">
          <cell r="A2343" t="str">
            <v>06.021.017-0</v>
          </cell>
          <cell r="B2343">
            <v>381.24</v>
          </cell>
        </row>
        <row r="2344">
          <cell r="A2344" t="str">
            <v>06.021.018-0</v>
          </cell>
          <cell r="B2344">
            <v>504.26</v>
          </cell>
        </row>
        <row r="2345">
          <cell r="A2345" t="str">
            <v>06.021.019-0</v>
          </cell>
          <cell r="B2345">
            <v>593.71</v>
          </cell>
        </row>
        <row r="2346">
          <cell r="A2346" t="str">
            <v>06.021.020-0</v>
          </cell>
          <cell r="B2346">
            <v>765.97</v>
          </cell>
        </row>
        <row r="2347">
          <cell r="A2347" t="str">
            <v>06.021.021-0</v>
          </cell>
          <cell r="B2347">
            <v>862.06</v>
          </cell>
        </row>
        <row r="2348">
          <cell r="A2348" t="str">
            <v>06.021.025-0</v>
          </cell>
          <cell r="B2348">
            <v>268.98</v>
          </cell>
        </row>
        <row r="2349">
          <cell r="A2349" t="str">
            <v>06.021.026-0</v>
          </cell>
          <cell r="B2349">
            <v>345.8</v>
          </cell>
        </row>
        <row r="2350">
          <cell r="A2350" t="str">
            <v>06.021.027-0</v>
          </cell>
          <cell r="B2350">
            <v>463.63</v>
          </cell>
        </row>
        <row r="2351">
          <cell r="A2351" t="str">
            <v>06.021.028-0</v>
          </cell>
          <cell r="B2351">
            <v>562.98</v>
          </cell>
        </row>
        <row r="2352">
          <cell r="A2352" t="str">
            <v>06.021.029-0</v>
          </cell>
          <cell r="B2352">
            <v>779.5</v>
          </cell>
        </row>
        <row r="2353">
          <cell r="A2353" t="str">
            <v>06.021.030-0</v>
          </cell>
          <cell r="B2353">
            <v>909.29</v>
          </cell>
        </row>
        <row r="2354">
          <cell r="A2354" t="str">
            <v>06.021.031-0</v>
          </cell>
          <cell r="B2354">
            <v>1176.02</v>
          </cell>
        </row>
        <row r="2355">
          <cell r="A2355" t="str">
            <v>06.021.032-0</v>
          </cell>
          <cell r="B2355">
            <v>1287.25</v>
          </cell>
        </row>
        <row r="2356">
          <cell r="A2356" t="str">
            <v>06.021.033-0</v>
          </cell>
          <cell r="B2356">
            <v>1511.23</v>
          </cell>
        </row>
        <row r="2357">
          <cell r="A2357" t="str">
            <v>06.021.034-0</v>
          </cell>
          <cell r="B2357">
            <v>1956.4</v>
          </cell>
        </row>
        <row r="2358">
          <cell r="A2358" t="str">
            <v>06.021.035-0</v>
          </cell>
          <cell r="B2358">
            <v>2603.7800000000002</v>
          </cell>
        </row>
        <row r="2359">
          <cell r="A2359" t="str">
            <v>06.021.036-0</v>
          </cell>
          <cell r="B2359">
            <v>2942.11</v>
          </cell>
        </row>
        <row r="2360">
          <cell r="A2360" t="str">
            <v>06.021.040-0</v>
          </cell>
          <cell r="B2360">
            <v>2701.46</v>
          </cell>
        </row>
        <row r="2361">
          <cell r="A2361" t="str">
            <v>06.021.041-0</v>
          </cell>
          <cell r="B2361">
            <v>6473.83</v>
          </cell>
        </row>
        <row r="2362">
          <cell r="A2362" t="str">
            <v>06.021.999-0</v>
          </cell>
          <cell r="B2362">
            <v>2681</v>
          </cell>
        </row>
        <row r="2363">
          <cell r="A2363" t="str">
            <v>06.022.010-0</v>
          </cell>
          <cell r="B2363">
            <v>28.61</v>
          </cell>
        </row>
        <row r="2364">
          <cell r="A2364" t="str">
            <v>06.022.999-0</v>
          </cell>
          <cell r="B2364">
            <v>3584</v>
          </cell>
        </row>
        <row r="2365">
          <cell r="A2365" t="str">
            <v>06.030.001-0</v>
          </cell>
          <cell r="B2365">
            <v>6.5</v>
          </cell>
        </row>
        <row r="2366">
          <cell r="A2366" t="str">
            <v>06.030.999-0</v>
          </cell>
          <cell r="B2366">
            <v>12648</v>
          </cell>
        </row>
        <row r="2367">
          <cell r="A2367" t="str">
            <v>06.031.031-0</v>
          </cell>
          <cell r="B2367">
            <v>157.05000000000001</v>
          </cell>
        </row>
        <row r="2368">
          <cell r="A2368" t="str">
            <v>06.031.032-0</v>
          </cell>
          <cell r="B2368">
            <v>205.86</v>
          </cell>
        </row>
        <row r="2369">
          <cell r="A2369" t="str">
            <v>06.031.035-0</v>
          </cell>
          <cell r="B2369">
            <v>257.77999999999997</v>
          </cell>
        </row>
        <row r="2370">
          <cell r="A2370" t="str">
            <v>06.031.039-0</v>
          </cell>
          <cell r="B2370">
            <v>306.60000000000002</v>
          </cell>
        </row>
        <row r="2371">
          <cell r="A2371" t="str">
            <v>06.031.041-0</v>
          </cell>
          <cell r="B2371">
            <v>337</v>
          </cell>
        </row>
        <row r="2372">
          <cell r="A2372" t="str">
            <v>06.031.043-0</v>
          </cell>
          <cell r="B2372">
            <v>385.82</v>
          </cell>
        </row>
        <row r="2373">
          <cell r="A2373" t="str">
            <v>06.031.095-0</v>
          </cell>
          <cell r="B2373">
            <v>434.06</v>
          </cell>
        </row>
        <row r="2374">
          <cell r="A2374" t="str">
            <v>06.031.098-0</v>
          </cell>
          <cell r="B2374">
            <v>203.58</v>
          </cell>
        </row>
        <row r="2375">
          <cell r="A2375" t="str">
            <v>06.031.100-0</v>
          </cell>
          <cell r="B2375">
            <v>271.47000000000003</v>
          </cell>
        </row>
        <row r="2376">
          <cell r="A2376" t="str">
            <v>06.031.105-0</v>
          </cell>
          <cell r="B2376">
            <v>337.98</v>
          </cell>
        </row>
        <row r="2377">
          <cell r="A2377" t="str">
            <v>06.031.110-0</v>
          </cell>
          <cell r="B2377">
            <v>405.29</v>
          </cell>
        </row>
        <row r="2378">
          <cell r="A2378" t="str">
            <v>06.031.115-0</v>
          </cell>
          <cell r="B2378">
            <v>445.72</v>
          </cell>
        </row>
        <row r="2379">
          <cell r="A2379" t="str">
            <v>06.031.120-0</v>
          </cell>
          <cell r="B2379">
            <v>510.51</v>
          </cell>
        </row>
        <row r="2380">
          <cell r="A2380" t="str">
            <v>06.031.125-0</v>
          </cell>
          <cell r="B2380">
            <v>575.14</v>
          </cell>
        </row>
        <row r="2381">
          <cell r="A2381" t="str">
            <v>06.031.130-0</v>
          </cell>
          <cell r="B2381">
            <v>599.33000000000004</v>
          </cell>
        </row>
        <row r="2382">
          <cell r="A2382" t="str">
            <v>06.031.135-0</v>
          </cell>
          <cell r="B2382">
            <v>721.26</v>
          </cell>
        </row>
        <row r="2383">
          <cell r="A2383" t="str">
            <v>06.031.255-0</v>
          </cell>
          <cell r="B2383">
            <v>502.93</v>
          </cell>
        </row>
        <row r="2384">
          <cell r="A2384" t="str">
            <v>06.031.260-0</v>
          </cell>
          <cell r="B2384">
            <v>553.38</v>
          </cell>
        </row>
        <row r="2385">
          <cell r="A2385" t="str">
            <v>06.031.265-0</v>
          </cell>
          <cell r="B2385">
            <v>634.30999999999995</v>
          </cell>
        </row>
        <row r="2386">
          <cell r="A2386" t="str">
            <v>06.031.270-0</v>
          </cell>
          <cell r="B2386">
            <v>714.83</v>
          </cell>
        </row>
        <row r="2387">
          <cell r="A2387" t="str">
            <v>06.031.275-0</v>
          </cell>
          <cell r="B2387">
            <v>796.01</v>
          </cell>
        </row>
        <row r="2388">
          <cell r="A2388" t="str">
            <v>06.031.280-0</v>
          </cell>
          <cell r="B2388">
            <v>859.06</v>
          </cell>
        </row>
        <row r="2389">
          <cell r="A2389" t="str">
            <v>06.031.283-0</v>
          </cell>
          <cell r="B2389">
            <v>1047.75</v>
          </cell>
        </row>
        <row r="2390">
          <cell r="A2390" t="str">
            <v>06.031.410-0</v>
          </cell>
          <cell r="B2390">
            <v>662.83</v>
          </cell>
        </row>
        <row r="2391">
          <cell r="A2391" t="str">
            <v>06.031.415-0</v>
          </cell>
          <cell r="B2391">
            <v>760.15</v>
          </cell>
        </row>
        <row r="2392">
          <cell r="A2392" t="str">
            <v>06.031.425-0</v>
          </cell>
          <cell r="B2392">
            <v>954.77</v>
          </cell>
        </row>
        <row r="2393">
          <cell r="A2393" t="str">
            <v>06.031.430-0</v>
          </cell>
          <cell r="B2393">
            <v>1076.74</v>
          </cell>
        </row>
        <row r="2394">
          <cell r="A2394" t="str">
            <v>06.031.435-0</v>
          </cell>
          <cell r="B2394">
            <v>1257.8</v>
          </cell>
        </row>
        <row r="2395">
          <cell r="A2395" t="str">
            <v>06.031.440-0</v>
          </cell>
          <cell r="B2395">
            <v>1440.69</v>
          </cell>
        </row>
        <row r="2396">
          <cell r="A2396" t="str">
            <v>06.031.445-0</v>
          </cell>
          <cell r="B2396">
            <v>1621.83</v>
          </cell>
        </row>
        <row r="2397">
          <cell r="A2397" t="str">
            <v>06.031.450-0</v>
          </cell>
          <cell r="B2397">
            <v>1804.72</v>
          </cell>
        </row>
        <row r="2398">
          <cell r="A2398" t="str">
            <v>06.031.455-0</v>
          </cell>
          <cell r="B2398">
            <v>2106.21</v>
          </cell>
        </row>
        <row r="2399">
          <cell r="A2399" t="str">
            <v>06.031.465-0</v>
          </cell>
          <cell r="B2399">
            <v>2283.83</v>
          </cell>
        </row>
        <row r="2400">
          <cell r="A2400" t="str">
            <v>06.031.475-0</v>
          </cell>
          <cell r="B2400">
            <v>2637.36</v>
          </cell>
        </row>
        <row r="2401">
          <cell r="A2401" t="str">
            <v>06.031.610-0</v>
          </cell>
          <cell r="B2401">
            <v>1427.26</v>
          </cell>
        </row>
        <row r="2402">
          <cell r="A2402" t="str">
            <v>06.031.620-0</v>
          </cell>
          <cell r="B2402">
            <v>1667.84</v>
          </cell>
        </row>
        <row r="2403">
          <cell r="A2403" t="str">
            <v>06.031.630-0</v>
          </cell>
          <cell r="B2403">
            <v>1912.38</v>
          </cell>
        </row>
        <row r="2404">
          <cell r="A2404" t="str">
            <v>06.031.640-0</v>
          </cell>
          <cell r="B2404">
            <v>2153.7199999999998</v>
          </cell>
        </row>
        <row r="2405">
          <cell r="A2405" t="str">
            <v>06.031.650-0</v>
          </cell>
          <cell r="B2405">
            <v>2397.4899999999998</v>
          </cell>
        </row>
        <row r="2406">
          <cell r="A2406" t="str">
            <v>06.031.660-0</v>
          </cell>
          <cell r="B2406">
            <v>2882.53</v>
          </cell>
        </row>
        <row r="2407">
          <cell r="A2407" t="str">
            <v>06.031.675-0</v>
          </cell>
          <cell r="B2407">
            <v>3507.22</v>
          </cell>
        </row>
        <row r="2408">
          <cell r="A2408" t="str">
            <v>06.031.690-0</v>
          </cell>
          <cell r="B2408">
            <v>3978.35</v>
          </cell>
        </row>
        <row r="2409">
          <cell r="A2409" t="str">
            <v>06.031.700-0</v>
          </cell>
          <cell r="B2409">
            <v>4676.74</v>
          </cell>
        </row>
        <row r="2410">
          <cell r="A2410" t="str">
            <v>06.031.750-0</v>
          </cell>
          <cell r="B2410">
            <v>5838.56</v>
          </cell>
        </row>
        <row r="2411">
          <cell r="A2411" t="str">
            <v>06.031.999-0</v>
          </cell>
          <cell r="B2411">
            <v>4958</v>
          </cell>
        </row>
        <row r="2412">
          <cell r="A2412" t="str">
            <v>06.032.999-0</v>
          </cell>
          <cell r="B2412">
            <v>9076</v>
          </cell>
        </row>
        <row r="2413">
          <cell r="A2413" t="str">
            <v>06.033.010-0</v>
          </cell>
          <cell r="B2413">
            <v>141.69999999999999</v>
          </cell>
        </row>
        <row r="2414">
          <cell r="A2414" t="str">
            <v>06.033.020-0</v>
          </cell>
          <cell r="B2414">
            <v>197.37</v>
          </cell>
        </row>
        <row r="2415">
          <cell r="A2415" t="str">
            <v>06.033.030-0</v>
          </cell>
          <cell r="B2415">
            <v>169.78</v>
          </cell>
        </row>
        <row r="2416">
          <cell r="A2416" t="str">
            <v>06.033.999-0</v>
          </cell>
          <cell r="B2416">
            <v>14149</v>
          </cell>
        </row>
        <row r="2417">
          <cell r="A2417" t="str">
            <v>06.034.031-0</v>
          </cell>
          <cell r="B2417">
            <v>141.63</v>
          </cell>
        </row>
        <row r="2418">
          <cell r="A2418" t="str">
            <v>06.034.032-0</v>
          </cell>
          <cell r="B2418">
            <v>185.66</v>
          </cell>
        </row>
        <row r="2419">
          <cell r="A2419" t="str">
            <v>06.034.035-0</v>
          </cell>
          <cell r="B2419">
            <v>232.48</v>
          </cell>
        </row>
        <row r="2420">
          <cell r="A2420" t="str">
            <v>06.034.039-0</v>
          </cell>
          <cell r="B2420">
            <v>276.5</v>
          </cell>
        </row>
        <row r="2421">
          <cell r="A2421" t="str">
            <v>06.034.041-0</v>
          </cell>
          <cell r="B2421">
            <v>303.92</v>
          </cell>
        </row>
        <row r="2422">
          <cell r="A2422" t="str">
            <v>06.034.043-0</v>
          </cell>
          <cell r="B2422">
            <v>347.94</v>
          </cell>
        </row>
        <row r="2423">
          <cell r="A2423" t="str">
            <v>06.034.098-0</v>
          </cell>
          <cell r="B2423">
            <v>183.6</v>
          </cell>
        </row>
        <row r="2424">
          <cell r="A2424" t="str">
            <v>06.034.100-0</v>
          </cell>
          <cell r="B2424">
            <v>244.82</v>
          </cell>
        </row>
        <row r="2425">
          <cell r="A2425" t="str">
            <v>06.034.105-0</v>
          </cell>
          <cell r="B2425">
            <v>304.8</v>
          </cell>
        </row>
        <row r="2426">
          <cell r="A2426" t="str">
            <v>06.034.110-0</v>
          </cell>
          <cell r="B2426">
            <v>365.51</v>
          </cell>
        </row>
        <row r="2427">
          <cell r="A2427" t="str">
            <v>06.034.115-0</v>
          </cell>
          <cell r="B2427">
            <v>401.97</v>
          </cell>
        </row>
        <row r="2428">
          <cell r="A2428" t="str">
            <v>06.034.120-0</v>
          </cell>
          <cell r="B2428">
            <v>460.4</v>
          </cell>
        </row>
        <row r="2429">
          <cell r="A2429" t="str">
            <v>06.034.125-0</v>
          </cell>
          <cell r="B2429">
            <v>518.67999999999995</v>
          </cell>
        </row>
        <row r="2430">
          <cell r="A2430" t="str">
            <v>06.034.130-0</v>
          </cell>
          <cell r="B2430">
            <v>549.05999999999995</v>
          </cell>
        </row>
        <row r="2431">
          <cell r="A2431" t="str">
            <v>06.034.135-0</v>
          </cell>
          <cell r="B2431">
            <v>660.76</v>
          </cell>
        </row>
        <row r="2432">
          <cell r="A2432" t="str">
            <v>06.034.255-0</v>
          </cell>
          <cell r="B2432">
            <v>453.56</v>
          </cell>
        </row>
        <row r="2433">
          <cell r="A2433" t="str">
            <v>06.034.260-0</v>
          </cell>
          <cell r="B2433">
            <v>499.06</v>
          </cell>
        </row>
        <row r="2434">
          <cell r="A2434" t="str">
            <v>06.034.265-0</v>
          </cell>
          <cell r="B2434">
            <v>572.04999999999995</v>
          </cell>
        </row>
        <row r="2435">
          <cell r="A2435" t="str">
            <v>06.034.270-0</v>
          </cell>
          <cell r="B2435">
            <v>644.66</v>
          </cell>
        </row>
        <row r="2436">
          <cell r="A2436" t="str">
            <v>06.034.275-0</v>
          </cell>
          <cell r="B2436">
            <v>717.87</v>
          </cell>
        </row>
        <row r="2437">
          <cell r="A2437" t="str">
            <v>06.034.280-0</v>
          </cell>
          <cell r="B2437">
            <v>787</v>
          </cell>
        </row>
        <row r="2438">
          <cell r="A2438" t="str">
            <v>06.034.283-0</v>
          </cell>
          <cell r="B2438">
            <v>959.86</v>
          </cell>
        </row>
        <row r="2439">
          <cell r="A2439" t="str">
            <v>06.034.410-0</v>
          </cell>
          <cell r="B2439">
            <v>597.77</v>
          </cell>
        </row>
        <row r="2440">
          <cell r="A2440" t="str">
            <v>06.034.415-0</v>
          </cell>
          <cell r="B2440">
            <v>685.53</v>
          </cell>
        </row>
        <row r="2441">
          <cell r="A2441" t="str">
            <v>06.034.425-0</v>
          </cell>
          <cell r="B2441">
            <v>861.05</v>
          </cell>
        </row>
        <row r="2442">
          <cell r="A2442" t="str">
            <v>06.034.430-0</v>
          </cell>
          <cell r="B2442">
            <v>986.42</v>
          </cell>
        </row>
        <row r="2443">
          <cell r="A2443" t="str">
            <v>06.034.435-0</v>
          </cell>
          <cell r="B2443">
            <v>1152.3</v>
          </cell>
        </row>
        <row r="2444">
          <cell r="A2444" t="str">
            <v>06.034.440-0</v>
          </cell>
          <cell r="B2444">
            <v>1319.85</v>
          </cell>
        </row>
        <row r="2445">
          <cell r="A2445" t="str">
            <v>06.034.445-0</v>
          </cell>
          <cell r="B2445">
            <v>1485.79</v>
          </cell>
        </row>
        <row r="2446">
          <cell r="A2446" t="str">
            <v>06.034.450-0</v>
          </cell>
          <cell r="B2446">
            <v>1653.34</v>
          </cell>
        </row>
        <row r="2447">
          <cell r="A2447" t="str">
            <v>06.034.455-0</v>
          </cell>
          <cell r="B2447">
            <v>1986.83</v>
          </cell>
        </row>
        <row r="2448">
          <cell r="A2448" t="str">
            <v>06.034.465-0</v>
          </cell>
          <cell r="B2448">
            <v>2154.38</v>
          </cell>
        </row>
        <row r="2449">
          <cell r="A2449" t="str">
            <v>06.034.475-0</v>
          </cell>
          <cell r="B2449">
            <v>2487.88</v>
          </cell>
        </row>
        <row r="2450">
          <cell r="A2450" t="str">
            <v>06.034.610-0</v>
          </cell>
          <cell r="B2450">
            <v>1307.54</v>
          </cell>
        </row>
        <row r="2451">
          <cell r="A2451" t="str">
            <v>06.034.620-0</v>
          </cell>
          <cell r="B2451">
            <v>1527.94</v>
          </cell>
        </row>
        <row r="2452">
          <cell r="A2452" t="str">
            <v>06.034.630-0</v>
          </cell>
          <cell r="B2452">
            <v>1751.97</v>
          </cell>
        </row>
        <row r="2453">
          <cell r="A2453" t="str">
            <v>06.034.640-0</v>
          </cell>
          <cell r="B2453">
            <v>1973.06</v>
          </cell>
        </row>
        <row r="2454">
          <cell r="A2454" t="str">
            <v>06.034.650-0</v>
          </cell>
          <cell r="B2454">
            <v>2196.39</v>
          </cell>
        </row>
        <row r="2455">
          <cell r="A2455" t="str">
            <v>06.034.660-0</v>
          </cell>
          <cell r="B2455">
            <v>2640.75</v>
          </cell>
        </row>
        <row r="2456">
          <cell r="A2456" t="str">
            <v>06.034.675-0</v>
          </cell>
          <cell r="B2456">
            <v>3308.43</v>
          </cell>
        </row>
        <row r="2457">
          <cell r="A2457" t="str">
            <v>06.034.690-0</v>
          </cell>
          <cell r="B2457">
            <v>3752.86</v>
          </cell>
        </row>
        <row r="2458">
          <cell r="A2458" t="str">
            <v>06.034.705-0</v>
          </cell>
          <cell r="B2458">
            <v>4411.66</v>
          </cell>
        </row>
        <row r="2459">
          <cell r="A2459" t="str">
            <v>06.034.730-0</v>
          </cell>
          <cell r="B2459">
            <v>5507.63</v>
          </cell>
        </row>
        <row r="2460">
          <cell r="A2460" t="str">
            <v>06.034.999-0</v>
          </cell>
          <cell r="B2460">
            <v>5059</v>
          </cell>
        </row>
        <row r="2461">
          <cell r="A2461" t="str">
            <v>06.040.999-0</v>
          </cell>
          <cell r="B2461">
            <v>6631</v>
          </cell>
        </row>
        <row r="2462">
          <cell r="A2462" t="str">
            <v>06.042.999-0</v>
          </cell>
          <cell r="B2462">
            <v>13817</v>
          </cell>
        </row>
        <row r="2463">
          <cell r="A2463" t="str">
            <v>06.043.010-0</v>
          </cell>
          <cell r="B2463">
            <v>142.55000000000001</v>
          </cell>
        </row>
        <row r="2464">
          <cell r="A2464" t="str">
            <v>06.043.020-0</v>
          </cell>
          <cell r="B2464">
            <v>198.22</v>
          </cell>
        </row>
        <row r="2465">
          <cell r="A2465" t="str">
            <v>06.043.030-0</v>
          </cell>
          <cell r="B2465">
            <v>170.63</v>
          </cell>
        </row>
        <row r="2466">
          <cell r="A2466" t="str">
            <v>06.043.999-0</v>
          </cell>
          <cell r="B2466">
            <v>13780</v>
          </cell>
        </row>
        <row r="2467">
          <cell r="A2467" t="str">
            <v>06.061.105-0</v>
          </cell>
          <cell r="B2467">
            <v>18.71</v>
          </cell>
        </row>
        <row r="2468">
          <cell r="A2468" t="str">
            <v>06.061.110-0</v>
          </cell>
          <cell r="B2468">
            <v>30.26</v>
          </cell>
        </row>
        <row r="2469">
          <cell r="A2469" t="str">
            <v>06.061.115-0</v>
          </cell>
          <cell r="B2469">
            <v>57.39</v>
          </cell>
        </row>
        <row r="2470">
          <cell r="A2470" t="str">
            <v>06.061.120-0</v>
          </cell>
          <cell r="B2470">
            <v>125.02</v>
          </cell>
        </row>
        <row r="2471">
          <cell r="A2471" t="str">
            <v>06.061.150-0</v>
          </cell>
          <cell r="B2471">
            <v>12.75</v>
          </cell>
        </row>
        <row r="2472">
          <cell r="A2472" t="str">
            <v>06.061.155-0</v>
          </cell>
          <cell r="B2472">
            <v>18.399999999999999</v>
          </cell>
        </row>
        <row r="2473">
          <cell r="A2473" t="str">
            <v>06.061.160-0</v>
          </cell>
          <cell r="B2473">
            <v>30.31</v>
          </cell>
        </row>
        <row r="2474">
          <cell r="A2474" t="str">
            <v>06.061.165-0</v>
          </cell>
          <cell r="B2474">
            <v>101.13</v>
          </cell>
        </row>
        <row r="2475">
          <cell r="A2475" t="str">
            <v>06.061.999-0</v>
          </cell>
          <cell r="B2475">
            <v>2748</v>
          </cell>
        </row>
        <row r="2476">
          <cell r="A2476" t="str">
            <v>06.062.001-0</v>
          </cell>
          <cell r="B2476">
            <v>11408.02</v>
          </cell>
        </row>
        <row r="2477">
          <cell r="A2477" t="str">
            <v>06.062.002-0</v>
          </cell>
          <cell r="B2477">
            <v>18776.18</v>
          </cell>
        </row>
        <row r="2478">
          <cell r="A2478" t="str">
            <v>06.062.999-0</v>
          </cell>
          <cell r="B2478">
            <v>4140</v>
          </cell>
        </row>
        <row r="2479">
          <cell r="A2479" t="str">
            <v>06.063.005-0</v>
          </cell>
          <cell r="B2479">
            <v>916.25</v>
          </cell>
        </row>
        <row r="2480">
          <cell r="A2480" t="str">
            <v>06.063.006-0</v>
          </cell>
          <cell r="B2480">
            <v>1098.54</v>
          </cell>
        </row>
        <row r="2481">
          <cell r="A2481" t="str">
            <v>06.063.007-0</v>
          </cell>
          <cell r="B2481">
            <v>1437.81</v>
          </cell>
        </row>
        <row r="2482">
          <cell r="A2482" t="str">
            <v>06.063.999-0</v>
          </cell>
          <cell r="B2482">
            <v>4141</v>
          </cell>
        </row>
        <row r="2483">
          <cell r="A2483" t="str">
            <v>06.064.999-0</v>
          </cell>
          <cell r="B2483">
            <v>4210</v>
          </cell>
        </row>
        <row r="2484">
          <cell r="A2484" t="str">
            <v>06.065.010-0</v>
          </cell>
          <cell r="B2484">
            <v>1933.51</v>
          </cell>
        </row>
        <row r="2485">
          <cell r="A2485" t="str">
            <v>06.065.011-0</v>
          </cell>
          <cell r="B2485">
            <v>2275.5100000000002</v>
          </cell>
        </row>
        <row r="2486">
          <cell r="A2486" t="str">
            <v>06.065.999-0</v>
          </cell>
          <cell r="B2486">
            <v>3324</v>
          </cell>
        </row>
        <row r="2487">
          <cell r="A2487" t="str">
            <v>06.066.015-0</v>
          </cell>
          <cell r="B2487">
            <v>443.93</v>
          </cell>
        </row>
        <row r="2488">
          <cell r="A2488" t="str">
            <v>06.066.020-0</v>
          </cell>
          <cell r="B2488">
            <v>562.84</v>
          </cell>
        </row>
        <row r="2489">
          <cell r="A2489" t="str">
            <v>06.066.999-0</v>
          </cell>
          <cell r="B2489">
            <v>3383</v>
          </cell>
        </row>
        <row r="2490">
          <cell r="A2490" t="str">
            <v>06.068.999-0</v>
          </cell>
          <cell r="B2490">
            <v>1800</v>
          </cell>
        </row>
        <row r="2491">
          <cell r="A2491" t="str">
            <v>06.069.010-0</v>
          </cell>
          <cell r="B2491">
            <v>5.58</v>
          </cell>
        </row>
        <row r="2492">
          <cell r="A2492" t="str">
            <v>06.069.015-0</v>
          </cell>
          <cell r="B2492">
            <v>8.75</v>
          </cell>
        </row>
        <row r="2493">
          <cell r="A2493" t="str">
            <v>06.069.020-0</v>
          </cell>
          <cell r="B2493">
            <v>7.14</v>
          </cell>
        </row>
        <row r="2494">
          <cell r="A2494" t="str">
            <v>06.069.025-0</v>
          </cell>
          <cell r="B2494">
            <v>11.83</v>
          </cell>
        </row>
        <row r="2495">
          <cell r="A2495" t="str">
            <v>06.069.030-0</v>
          </cell>
          <cell r="B2495">
            <v>7.36</v>
          </cell>
        </row>
        <row r="2496">
          <cell r="A2496" t="str">
            <v>06.069.035-0</v>
          </cell>
          <cell r="B2496">
            <v>13.83</v>
          </cell>
        </row>
        <row r="2497">
          <cell r="A2497" t="str">
            <v>06.069.040-0</v>
          </cell>
          <cell r="B2497">
            <v>11.38</v>
          </cell>
        </row>
        <row r="2498">
          <cell r="A2498" t="str">
            <v>06.069.045-0</v>
          </cell>
          <cell r="B2498">
            <v>19.760000000000002</v>
          </cell>
        </row>
        <row r="2499">
          <cell r="A2499" t="str">
            <v>06.069.050-0</v>
          </cell>
          <cell r="B2499">
            <v>14.53</v>
          </cell>
        </row>
        <row r="2500">
          <cell r="A2500" t="str">
            <v>06.069.055-0</v>
          </cell>
          <cell r="B2500">
            <v>25.96</v>
          </cell>
        </row>
        <row r="2501">
          <cell r="A2501" t="str">
            <v>06.069.999-0</v>
          </cell>
          <cell r="B2501">
            <v>2415</v>
          </cell>
        </row>
        <row r="2502">
          <cell r="A2502" t="str">
            <v>06.070.999-0</v>
          </cell>
          <cell r="B2502">
            <v>3072</v>
          </cell>
        </row>
        <row r="2503">
          <cell r="A2503" t="str">
            <v>06.072.001-0</v>
          </cell>
          <cell r="B2503">
            <v>221.45</v>
          </cell>
        </row>
        <row r="2504">
          <cell r="A2504" t="str">
            <v>06.072.003-0</v>
          </cell>
          <cell r="B2504">
            <v>269.22000000000003</v>
          </cell>
        </row>
        <row r="2505">
          <cell r="A2505" t="str">
            <v>06.072.999-0</v>
          </cell>
          <cell r="B2505">
            <v>3210</v>
          </cell>
        </row>
        <row r="2506">
          <cell r="A2506" t="str">
            <v>06.075.010-0</v>
          </cell>
          <cell r="B2506">
            <v>279.92</v>
          </cell>
        </row>
        <row r="2507">
          <cell r="A2507" t="str">
            <v>06.075.012-0</v>
          </cell>
          <cell r="B2507">
            <v>326.72000000000003</v>
          </cell>
        </row>
        <row r="2508">
          <cell r="A2508" t="str">
            <v>06.075.999-0</v>
          </cell>
          <cell r="B2508">
            <v>2894</v>
          </cell>
        </row>
        <row r="2509">
          <cell r="A2509" t="str">
            <v>06.076.005-0</v>
          </cell>
          <cell r="B2509">
            <v>244.1</v>
          </cell>
        </row>
        <row r="2510">
          <cell r="A2510" t="str">
            <v>06.076.010-0</v>
          </cell>
          <cell r="B2510">
            <v>309.99</v>
          </cell>
        </row>
        <row r="2511">
          <cell r="A2511" t="str">
            <v>06.076.015-0</v>
          </cell>
          <cell r="B2511">
            <v>255.63</v>
          </cell>
        </row>
        <row r="2512">
          <cell r="A2512" t="str">
            <v>06.076.020-0</v>
          </cell>
          <cell r="B2512">
            <v>101.62</v>
          </cell>
        </row>
        <row r="2513">
          <cell r="A2513" t="str">
            <v>06.076.025-0</v>
          </cell>
          <cell r="B2513">
            <v>88.63</v>
          </cell>
        </row>
        <row r="2514">
          <cell r="A2514" t="str">
            <v>06.076.999-0</v>
          </cell>
          <cell r="B2514">
            <v>3116</v>
          </cell>
        </row>
        <row r="2515">
          <cell r="A2515" t="str">
            <v>06.077.005-0</v>
          </cell>
          <cell r="B2515">
            <v>301.60000000000002</v>
          </cell>
        </row>
        <row r="2516">
          <cell r="A2516" t="str">
            <v>06.077.010-0</v>
          </cell>
          <cell r="B2516">
            <v>367.49</v>
          </cell>
        </row>
        <row r="2517">
          <cell r="A2517" t="str">
            <v>06.077.015-0</v>
          </cell>
          <cell r="B2517">
            <v>313.13</v>
          </cell>
        </row>
        <row r="2518">
          <cell r="A2518" t="str">
            <v>06.077.020-0</v>
          </cell>
          <cell r="B2518">
            <v>118.87</v>
          </cell>
        </row>
        <row r="2519">
          <cell r="A2519" t="str">
            <v>06.077.025-0</v>
          </cell>
          <cell r="B2519">
            <v>101.86</v>
          </cell>
        </row>
        <row r="2520">
          <cell r="A2520" t="str">
            <v>06.077.999-0</v>
          </cell>
          <cell r="B2520">
            <v>2899</v>
          </cell>
        </row>
        <row r="2521">
          <cell r="A2521" t="str">
            <v>06.081.010-0</v>
          </cell>
          <cell r="B2521">
            <v>42.9</v>
          </cell>
        </row>
        <row r="2522">
          <cell r="A2522" t="str">
            <v>06.081.999-0</v>
          </cell>
          <cell r="B2522">
            <v>2710</v>
          </cell>
        </row>
        <row r="2523">
          <cell r="A2523" t="str">
            <v>06.082.010-0</v>
          </cell>
          <cell r="B2523">
            <v>12.08</v>
          </cell>
        </row>
        <row r="2524">
          <cell r="A2524" t="str">
            <v>06.082.015-0</v>
          </cell>
          <cell r="B2524">
            <v>14.39</v>
          </cell>
        </row>
        <row r="2525">
          <cell r="A2525" t="str">
            <v>06.082.020-0</v>
          </cell>
          <cell r="B2525">
            <v>16.79</v>
          </cell>
        </row>
        <row r="2526">
          <cell r="A2526" t="str">
            <v>06.082.050-0</v>
          </cell>
          <cell r="B2526">
            <v>6.87</v>
          </cell>
        </row>
        <row r="2527">
          <cell r="A2527" t="str">
            <v>06.082.053-0</v>
          </cell>
          <cell r="B2527">
            <v>8.43</v>
          </cell>
        </row>
        <row r="2528">
          <cell r="A2528" t="str">
            <v>06.082.055-0</v>
          </cell>
          <cell r="B2528">
            <v>9.02</v>
          </cell>
        </row>
        <row r="2529">
          <cell r="A2529" t="str">
            <v>06.082.070-0</v>
          </cell>
          <cell r="B2529">
            <v>7.66</v>
          </cell>
        </row>
        <row r="2530">
          <cell r="A2530" t="str">
            <v>06.082.075-0</v>
          </cell>
          <cell r="B2530">
            <v>8.17</v>
          </cell>
        </row>
        <row r="2531">
          <cell r="A2531" t="str">
            <v>06.082.999-0</v>
          </cell>
          <cell r="B2531">
            <v>3319</v>
          </cell>
        </row>
        <row r="2532">
          <cell r="A2532" t="str">
            <v>06.084.005-0</v>
          </cell>
          <cell r="B2532">
            <v>56.99</v>
          </cell>
        </row>
        <row r="2533">
          <cell r="A2533" t="str">
            <v>06.084.999-0</v>
          </cell>
          <cell r="B2533">
            <v>3169</v>
          </cell>
        </row>
        <row r="2534">
          <cell r="A2534" t="str">
            <v>06.085.010-0</v>
          </cell>
          <cell r="B2534">
            <v>4.54</v>
          </cell>
        </row>
        <row r="2535">
          <cell r="A2535" t="str">
            <v>06.085.015-0</v>
          </cell>
          <cell r="B2535">
            <v>35.270000000000003</v>
          </cell>
        </row>
        <row r="2536">
          <cell r="A2536" t="str">
            <v>06.085.020-0</v>
          </cell>
          <cell r="B2536">
            <v>67.34</v>
          </cell>
        </row>
        <row r="2537">
          <cell r="A2537" t="str">
            <v>06.085.025-0</v>
          </cell>
          <cell r="B2537">
            <v>72.53</v>
          </cell>
        </row>
        <row r="2538">
          <cell r="A2538" t="str">
            <v>06.085.040-0</v>
          </cell>
          <cell r="B2538">
            <v>63.99</v>
          </cell>
        </row>
        <row r="2539">
          <cell r="A2539" t="str">
            <v>06.085.045-0</v>
          </cell>
          <cell r="B2539">
            <v>77.39</v>
          </cell>
        </row>
        <row r="2540">
          <cell r="A2540" t="str">
            <v>06.085.050-1</v>
          </cell>
          <cell r="B2540">
            <v>130.63999999999999</v>
          </cell>
        </row>
        <row r="2541">
          <cell r="A2541" t="str">
            <v>06.085.055-0</v>
          </cell>
          <cell r="B2541">
            <v>72.790000000000006</v>
          </cell>
        </row>
        <row r="2542">
          <cell r="A2542" t="str">
            <v>06.085.058-0</v>
          </cell>
          <cell r="B2542">
            <v>148.28</v>
          </cell>
        </row>
        <row r="2543">
          <cell r="A2543" t="str">
            <v>06.085.060-0</v>
          </cell>
          <cell r="B2543">
            <v>66.09</v>
          </cell>
        </row>
        <row r="2544">
          <cell r="A2544" t="str">
            <v>06.085.999-0</v>
          </cell>
          <cell r="B2544">
            <v>2614</v>
          </cell>
        </row>
        <row r="2545">
          <cell r="A2545" t="str">
            <v>06.086.010-0</v>
          </cell>
          <cell r="B2545">
            <v>210.82</v>
          </cell>
        </row>
        <row r="2546">
          <cell r="A2546" t="str">
            <v>06.086.999-0</v>
          </cell>
          <cell r="B2546">
            <v>2270</v>
          </cell>
        </row>
        <row r="2547">
          <cell r="A2547" t="str">
            <v>06.087.010-0</v>
          </cell>
          <cell r="B2547">
            <v>576.1</v>
          </cell>
        </row>
        <row r="2548">
          <cell r="A2548" t="str">
            <v>06.087.999-0</v>
          </cell>
          <cell r="B2548">
            <v>3353</v>
          </cell>
        </row>
        <row r="2549">
          <cell r="A2549" t="str">
            <v>06.088.010-0</v>
          </cell>
          <cell r="B2549">
            <v>71.89</v>
          </cell>
        </row>
        <row r="2550">
          <cell r="A2550" t="str">
            <v>06.088.999-0</v>
          </cell>
          <cell r="B2550">
            <v>2797</v>
          </cell>
        </row>
        <row r="2551">
          <cell r="A2551" t="str">
            <v>06.090.010-0</v>
          </cell>
          <cell r="B2551">
            <v>2.21</v>
          </cell>
        </row>
        <row r="2552">
          <cell r="A2552" t="str">
            <v>06.090.999-0</v>
          </cell>
          <cell r="B2552">
            <v>3689</v>
          </cell>
        </row>
        <row r="2553">
          <cell r="A2553" t="str">
            <v>06.100.010-0</v>
          </cell>
          <cell r="B2553">
            <v>4.9800000000000004</v>
          </cell>
        </row>
        <row r="2554">
          <cell r="A2554" t="str">
            <v>06.100.011-0</v>
          </cell>
          <cell r="B2554">
            <v>7.23</v>
          </cell>
        </row>
        <row r="2555">
          <cell r="A2555" t="str">
            <v>06.100.012-0</v>
          </cell>
          <cell r="B2555">
            <v>9.32</v>
          </cell>
        </row>
        <row r="2556">
          <cell r="A2556" t="str">
            <v>06.100.020-0</v>
          </cell>
          <cell r="B2556">
            <v>7.55</v>
          </cell>
        </row>
        <row r="2557">
          <cell r="A2557" t="str">
            <v>06.100.030-0</v>
          </cell>
          <cell r="B2557">
            <v>11.39</v>
          </cell>
        </row>
        <row r="2558">
          <cell r="A2558" t="str">
            <v>06.100.040-0</v>
          </cell>
          <cell r="B2558">
            <v>9.93</v>
          </cell>
        </row>
        <row r="2559">
          <cell r="A2559" t="str">
            <v>06.100.050-0</v>
          </cell>
          <cell r="B2559">
            <v>9.93</v>
          </cell>
        </row>
        <row r="2560">
          <cell r="A2560" t="str">
            <v>06.100.051-0</v>
          </cell>
          <cell r="B2560">
            <v>5.17</v>
          </cell>
        </row>
        <row r="2561">
          <cell r="A2561" t="str">
            <v>06.100.080-0</v>
          </cell>
          <cell r="B2561">
            <v>24.59</v>
          </cell>
        </row>
        <row r="2562">
          <cell r="A2562" t="str">
            <v>06.100.085-0</v>
          </cell>
          <cell r="B2562">
            <v>31.02</v>
          </cell>
        </row>
        <row r="2563">
          <cell r="A2563" t="str">
            <v>06.100.090-0</v>
          </cell>
          <cell r="B2563">
            <v>34.31</v>
          </cell>
        </row>
        <row r="2564">
          <cell r="A2564" t="str">
            <v>06.100.095-0</v>
          </cell>
          <cell r="B2564">
            <v>42.45</v>
          </cell>
        </row>
        <row r="2565">
          <cell r="A2565" t="str">
            <v>06.100.100-0</v>
          </cell>
          <cell r="B2565">
            <v>50.53</v>
          </cell>
        </row>
        <row r="2566">
          <cell r="A2566" t="str">
            <v>06.100.105-0</v>
          </cell>
          <cell r="B2566">
            <v>51.71</v>
          </cell>
        </row>
        <row r="2567">
          <cell r="A2567" t="str">
            <v>06.100.110-0</v>
          </cell>
          <cell r="B2567">
            <v>72.849999999999994</v>
          </cell>
        </row>
        <row r="2568">
          <cell r="A2568" t="str">
            <v>06.100.115-0</v>
          </cell>
          <cell r="B2568">
            <v>80.5</v>
          </cell>
        </row>
        <row r="2569">
          <cell r="A2569" t="str">
            <v>06.100.150-0</v>
          </cell>
          <cell r="B2569">
            <v>45.3</v>
          </cell>
        </row>
        <row r="2570">
          <cell r="A2570" t="str">
            <v>06.100.155-0</v>
          </cell>
          <cell r="B2570">
            <v>26.88</v>
          </cell>
        </row>
        <row r="2571">
          <cell r="A2571" t="str">
            <v>06.100.160-0</v>
          </cell>
          <cell r="B2571">
            <v>29.31</v>
          </cell>
        </row>
        <row r="2572">
          <cell r="A2572" t="str">
            <v>06.100.165-0</v>
          </cell>
          <cell r="B2572">
            <v>36.799999999999997</v>
          </cell>
        </row>
        <row r="2573">
          <cell r="A2573" t="str">
            <v>06.100.170-0</v>
          </cell>
          <cell r="B2573">
            <v>53.93</v>
          </cell>
        </row>
        <row r="2574">
          <cell r="A2574" t="str">
            <v>06.100.175-0</v>
          </cell>
          <cell r="B2574">
            <v>45.77</v>
          </cell>
        </row>
        <row r="2575">
          <cell r="A2575" t="str">
            <v>06.100.180-0</v>
          </cell>
          <cell r="B2575">
            <v>39.630000000000003</v>
          </cell>
        </row>
        <row r="2576">
          <cell r="A2576" t="str">
            <v>06.100.185-0</v>
          </cell>
          <cell r="B2576">
            <v>43.55</v>
          </cell>
        </row>
        <row r="2577">
          <cell r="A2577" t="str">
            <v>06.100.190-0</v>
          </cell>
          <cell r="B2577">
            <v>30.2</v>
          </cell>
        </row>
        <row r="2578">
          <cell r="A2578" t="str">
            <v>06.100.999-0</v>
          </cell>
          <cell r="B2578">
            <v>1022</v>
          </cell>
        </row>
        <row r="2579">
          <cell r="A2579" t="str">
            <v>06.101.001-0</v>
          </cell>
          <cell r="B2579">
            <v>28.11</v>
          </cell>
        </row>
        <row r="2580">
          <cell r="A2580" t="str">
            <v>06.101.999-0</v>
          </cell>
          <cell r="B2580">
            <v>1262</v>
          </cell>
        </row>
        <row r="2581">
          <cell r="A2581" t="str">
            <v>06.102.010-0</v>
          </cell>
          <cell r="B2581">
            <v>105.99</v>
          </cell>
        </row>
        <row r="2582">
          <cell r="A2582" t="str">
            <v>06.102.999-0</v>
          </cell>
          <cell r="B2582">
            <v>1057</v>
          </cell>
        </row>
        <row r="2583">
          <cell r="A2583" t="str">
            <v>06.103.010-0</v>
          </cell>
          <cell r="B2583">
            <v>264.26</v>
          </cell>
        </row>
        <row r="2584">
          <cell r="A2584" t="str">
            <v>06.103.015-0</v>
          </cell>
          <cell r="B2584">
            <v>309.92</v>
          </cell>
        </row>
        <row r="2585">
          <cell r="A2585" t="str">
            <v>06.103.020-0</v>
          </cell>
          <cell r="B2585">
            <v>342.49</v>
          </cell>
        </row>
        <row r="2586">
          <cell r="A2586" t="str">
            <v>06.103.025-0</v>
          </cell>
          <cell r="B2586">
            <v>380.87</v>
          </cell>
        </row>
        <row r="2587">
          <cell r="A2587" t="str">
            <v>06.103.030-0</v>
          </cell>
          <cell r="B2587">
            <v>416.31</v>
          </cell>
        </row>
        <row r="2588">
          <cell r="A2588" t="str">
            <v>06.103.035-0</v>
          </cell>
          <cell r="B2588">
            <v>454.68</v>
          </cell>
        </row>
        <row r="2589">
          <cell r="A2589" t="str">
            <v>06.103.040-0</v>
          </cell>
          <cell r="B2589">
            <v>496.02</v>
          </cell>
        </row>
        <row r="2590">
          <cell r="A2590" t="str">
            <v>06.103.045-0</v>
          </cell>
          <cell r="B2590">
            <v>534.41</v>
          </cell>
        </row>
        <row r="2591">
          <cell r="A2591" t="str">
            <v>06.103.050-0</v>
          </cell>
          <cell r="B2591">
            <v>571.30999999999995</v>
          </cell>
        </row>
        <row r="2592">
          <cell r="A2592" t="str">
            <v>06.103.055-0</v>
          </cell>
          <cell r="B2592">
            <v>608.22</v>
          </cell>
        </row>
        <row r="2593">
          <cell r="A2593" t="str">
            <v>06.103.080-0</v>
          </cell>
          <cell r="B2593">
            <v>339.54</v>
          </cell>
        </row>
        <row r="2594">
          <cell r="A2594" t="str">
            <v>06.103.085-0</v>
          </cell>
          <cell r="B2594">
            <v>373.5</v>
          </cell>
        </row>
        <row r="2595">
          <cell r="A2595" t="str">
            <v>06.103.090-0</v>
          </cell>
          <cell r="B2595">
            <v>413.55</v>
          </cell>
        </row>
        <row r="2596">
          <cell r="A2596" t="str">
            <v>06.103.095-0</v>
          </cell>
          <cell r="B2596">
            <v>450.26</v>
          </cell>
        </row>
        <row r="2597">
          <cell r="A2597" t="str">
            <v>06.103.100-0</v>
          </cell>
          <cell r="B2597">
            <v>485.69</v>
          </cell>
        </row>
        <row r="2598">
          <cell r="A2598" t="str">
            <v>06.103.105-0</v>
          </cell>
          <cell r="B2598">
            <v>528.49</v>
          </cell>
        </row>
        <row r="2599">
          <cell r="A2599" t="str">
            <v>06.103.110-0</v>
          </cell>
          <cell r="B2599">
            <v>568.36</v>
          </cell>
        </row>
        <row r="2600">
          <cell r="A2600" t="str">
            <v>06.103.115-0</v>
          </cell>
          <cell r="B2600">
            <v>607.99</v>
          </cell>
        </row>
        <row r="2601">
          <cell r="A2601" t="str">
            <v>06.103.120-0</v>
          </cell>
          <cell r="B2601">
            <v>645.13</v>
          </cell>
        </row>
        <row r="2602">
          <cell r="A2602" t="str">
            <v>06.103.125-0</v>
          </cell>
          <cell r="B2602">
            <v>687.93</v>
          </cell>
        </row>
        <row r="2603">
          <cell r="A2603" t="str">
            <v>06.103.150-0</v>
          </cell>
          <cell r="B2603">
            <v>27.7</v>
          </cell>
        </row>
        <row r="2604">
          <cell r="A2604" t="str">
            <v>06.103.999-0</v>
          </cell>
          <cell r="B2604">
            <v>1091</v>
          </cell>
        </row>
        <row r="2605">
          <cell r="A2605" t="str">
            <v>06.105.999-0</v>
          </cell>
          <cell r="B2605">
            <v>4229</v>
          </cell>
        </row>
        <row r="2606">
          <cell r="A2606" t="str">
            <v>06.106.010-0</v>
          </cell>
          <cell r="B2606">
            <v>708.82</v>
          </cell>
        </row>
        <row r="2607">
          <cell r="A2607" t="str">
            <v>06.106.999-0</v>
          </cell>
          <cell r="B2607">
            <v>3637</v>
          </cell>
        </row>
        <row r="2608">
          <cell r="A2608" t="str">
            <v>06.107.999-0</v>
          </cell>
          <cell r="B2608">
            <v>3197</v>
          </cell>
        </row>
        <row r="2609">
          <cell r="A2609" t="str">
            <v>06.108.005-0</v>
          </cell>
          <cell r="B2609">
            <v>788.93</v>
          </cell>
        </row>
        <row r="2610">
          <cell r="A2610" t="str">
            <v>06.108.006-0</v>
          </cell>
          <cell r="B2610">
            <v>946.71</v>
          </cell>
        </row>
        <row r="2611">
          <cell r="A2611" t="str">
            <v>06.108.007-0</v>
          </cell>
          <cell r="B2611">
            <v>1183.4000000000001</v>
          </cell>
        </row>
        <row r="2612">
          <cell r="A2612" t="str">
            <v>06.108.008-0</v>
          </cell>
          <cell r="B2612">
            <v>1577.87</v>
          </cell>
        </row>
        <row r="2613">
          <cell r="A2613" t="str">
            <v>06.108.009-0</v>
          </cell>
          <cell r="B2613">
            <v>1972.34</v>
          </cell>
        </row>
        <row r="2614">
          <cell r="A2614" t="str">
            <v>06.108.999-0</v>
          </cell>
          <cell r="B2614">
            <v>2653</v>
          </cell>
        </row>
        <row r="2615">
          <cell r="A2615" t="str">
            <v>06.110.001-0</v>
          </cell>
          <cell r="B2615">
            <v>590.28</v>
          </cell>
        </row>
        <row r="2616">
          <cell r="A2616" t="str">
            <v>06.110.999-0</v>
          </cell>
          <cell r="B2616">
            <v>3009</v>
          </cell>
        </row>
        <row r="2617">
          <cell r="A2617" t="str">
            <v>06.115.001-0</v>
          </cell>
          <cell r="B2617">
            <v>170.55</v>
          </cell>
        </row>
        <row r="2618">
          <cell r="A2618" t="str">
            <v>06.115.999-0</v>
          </cell>
          <cell r="B2618">
            <v>2729</v>
          </cell>
        </row>
        <row r="2619">
          <cell r="A2619" t="str">
            <v>06.200.051-0</v>
          </cell>
          <cell r="B2619">
            <v>186.54</v>
          </cell>
        </row>
        <row r="2620">
          <cell r="A2620" t="str">
            <v>06.200.052-0</v>
          </cell>
          <cell r="B2620">
            <v>205.22</v>
          </cell>
        </row>
        <row r="2621">
          <cell r="A2621" t="str">
            <v>06.200.053-0</v>
          </cell>
          <cell r="B2621">
            <v>273.7</v>
          </cell>
        </row>
        <row r="2622">
          <cell r="A2622" t="str">
            <v>06.200.054-0</v>
          </cell>
          <cell r="B2622">
            <v>331.66</v>
          </cell>
        </row>
        <row r="2623">
          <cell r="A2623" t="str">
            <v>06.200.055-0</v>
          </cell>
          <cell r="B2623">
            <v>434.7</v>
          </cell>
        </row>
        <row r="2624">
          <cell r="A2624" t="str">
            <v>06.200.056-0</v>
          </cell>
          <cell r="B2624">
            <v>521.64</v>
          </cell>
        </row>
        <row r="2625">
          <cell r="A2625" t="str">
            <v>06.200.057-0</v>
          </cell>
          <cell r="B2625">
            <v>566.72</v>
          </cell>
        </row>
        <row r="2626">
          <cell r="A2626" t="str">
            <v>06.200.058-0</v>
          </cell>
          <cell r="B2626">
            <v>656.88</v>
          </cell>
        </row>
        <row r="2627">
          <cell r="A2627" t="str">
            <v>06.200.060-0</v>
          </cell>
          <cell r="B2627">
            <v>869.4</v>
          </cell>
        </row>
        <row r="2628">
          <cell r="A2628" t="str">
            <v>06.200.062-0</v>
          </cell>
          <cell r="B2628">
            <v>1173.69</v>
          </cell>
        </row>
        <row r="2629">
          <cell r="A2629" t="str">
            <v>06.200.064-0</v>
          </cell>
          <cell r="B2629">
            <v>1580.37</v>
          </cell>
        </row>
        <row r="2630">
          <cell r="A2630" t="str">
            <v>06.200.065-0</v>
          </cell>
          <cell r="B2630">
            <v>1923.95</v>
          </cell>
        </row>
        <row r="2631">
          <cell r="A2631" t="str">
            <v>06.200.066-0</v>
          </cell>
          <cell r="B2631">
            <v>2486.16</v>
          </cell>
        </row>
        <row r="2632">
          <cell r="A2632" t="str">
            <v>06.200.067-0</v>
          </cell>
          <cell r="B2632">
            <v>2904.26</v>
          </cell>
        </row>
        <row r="2633">
          <cell r="A2633" t="str">
            <v>06.200.068-0</v>
          </cell>
          <cell r="B2633">
            <v>3347.19</v>
          </cell>
        </row>
        <row r="2634">
          <cell r="A2634" t="str">
            <v>06.200.071-0</v>
          </cell>
          <cell r="B2634">
            <v>228.62</v>
          </cell>
        </row>
        <row r="2635">
          <cell r="A2635" t="str">
            <v>06.200.072-0</v>
          </cell>
          <cell r="B2635">
            <v>275.31</v>
          </cell>
        </row>
        <row r="2636">
          <cell r="A2636" t="str">
            <v>06.200.073-0</v>
          </cell>
          <cell r="B2636">
            <v>330.05</v>
          </cell>
        </row>
        <row r="2637">
          <cell r="A2637" t="str">
            <v>06.200.074-0</v>
          </cell>
          <cell r="B2637">
            <v>434.1</v>
          </cell>
        </row>
        <row r="2638">
          <cell r="A2638" t="str">
            <v>06.200.075-0</v>
          </cell>
          <cell r="B2638">
            <v>458.85</v>
          </cell>
        </row>
        <row r="2639">
          <cell r="A2639" t="str">
            <v>06.200.076-0</v>
          </cell>
          <cell r="B2639">
            <v>546.36</v>
          </cell>
        </row>
        <row r="2640">
          <cell r="A2640" t="str">
            <v>06.200.078-0</v>
          </cell>
          <cell r="B2640">
            <v>723.35</v>
          </cell>
        </row>
        <row r="2641">
          <cell r="A2641" t="str">
            <v>06.200.080-0</v>
          </cell>
          <cell r="B2641">
            <v>978.65</v>
          </cell>
        </row>
        <row r="2642">
          <cell r="A2642" t="str">
            <v>06.200.081-0</v>
          </cell>
          <cell r="B2642">
            <v>1316.98</v>
          </cell>
        </row>
        <row r="2643">
          <cell r="A2643" t="str">
            <v>06.200.083-0</v>
          </cell>
          <cell r="B2643">
            <v>1603.56</v>
          </cell>
        </row>
        <row r="2644">
          <cell r="A2644" t="str">
            <v>06.200.084-0</v>
          </cell>
          <cell r="B2644">
            <v>2052.36</v>
          </cell>
        </row>
        <row r="2645">
          <cell r="A2645" t="str">
            <v>06.200.085-0</v>
          </cell>
          <cell r="B2645">
            <v>2391.98</v>
          </cell>
        </row>
        <row r="2646">
          <cell r="A2646" t="str">
            <v>06.200.086-0</v>
          </cell>
          <cell r="B2646">
            <v>2790.13</v>
          </cell>
        </row>
        <row r="2647">
          <cell r="A2647" t="str">
            <v>06.200.999-0</v>
          </cell>
          <cell r="B2647">
            <v>4755</v>
          </cell>
        </row>
        <row r="2648">
          <cell r="A2648" t="str">
            <v>06.201.999-0</v>
          </cell>
          <cell r="B2648">
            <v>2317</v>
          </cell>
        </row>
        <row r="2649">
          <cell r="A2649" t="str">
            <v>06.203.999-0</v>
          </cell>
          <cell r="B2649">
            <v>4533</v>
          </cell>
        </row>
        <row r="2650">
          <cell r="A2650" t="str">
            <v>06.205.001-0</v>
          </cell>
          <cell r="B2650">
            <v>149.43</v>
          </cell>
        </row>
        <row r="2651">
          <cell r="A2651" t="str">
            <v>06.205.002-0</v>
          </cell>
          <cell r="B2651">
            <v>190.16</v>
          </cell>
        </row>
        <row r="2652">
          <cell r="A2652" t="str">
            <v>06.205.003-0</v>
          </cell>
          <cell r="B2652">
            <v>243.67</v>
          </cell>
        </row>
        <row r="2653">
          <cell r="A2653" t="str">
            <v>06.205.004-0</v>
          </cell>
          <cell r="B2653">
            <v>331.03</v>
          </cell>
        </row>
        <row r="2654">
          <cell r="A2654" t="str">
            <v>06.205.005-0</v>
          </cell>
          <cell r="B2654">
            <v>429.95</v>
          </cell>
        </row>
        <row r="2655">
          <cell r="A2655" t="str">
            <v>06.205.006-0</v>
          </cell>
          <cell r="B2655">
            <v>550.04999999999995</v>
          </cell>
        </row>
        <row r="2656">
          <cell r="A2656" t="str">
            <v>06.205.007-0</v>
          </cell>
          <cell r="B2656">
            <v>673.6</v>
          </cell>
        </row>
        <row r="2657">
          <cell r="A2657" t="str">
            <v>06.205.008-0</v>
          </cell>
          <cell r="B2657">
            <v>808.39</v>
          </cell>
        </row>
        <row r="2658">
          <cell r="A2658" t="str">
            <v>06.205.009-0</v>
          </cell>
          <cell r="B2658">
            <v>954.72</v>
          </cell>
        </row>
        <row r="2659">
          <cell r="A2659" t="str">
            <v>06.205.010-0</v>
          </cell>
          <cell r="B2659">
            <v>1283.8800000000001</v>
          </cell>
        </row>
        <row r="2660">
          <cell r="A2660" t="str">
            <v>06.205.011-0</v>
          </cell>
          <cell r="B2660">
            <v>153.41999999999999</v>
          </cell>
        </row>
        <row r="2661">
          <cell r="A2661" t="str">
            <v>06.205.012-0</v>
          </cell>
          <cell r="B2661">
            <v>192.97</v>
          </cell>
        </row>
        <row r="2662">
          <cell r="A2662" t="str">
            <v>06.205.013-0</v>
          </cell>
          <cell r="B2662">
            <v>253.82</v>
          </cell>
        </row>
        <row r="2663">
          <cell r="A2663" t="str">
            <v>06.205.014-0</v>
          </cell>
          <cell r="B2663">
            <v>344.82</v>
          </cell>
        </row>
        <row r="2664">
          <cell r="A2664" t="str">
            <v>06.205.015-0</v>
          </cell>
          <cell r="B2664">
            <v>447.85</v>
          </cell>
        </row>
        <row r="2665">
          <cell r="A2665" t="str">
            <v>06.205.016-0</v>
          </cell>
          <cell r="B2665">
            <v>572.97</v>
          </cell>
        </row>
        <row r="2666">
          <cell r="A2666" t="str">
            <v>06.205.017-0</v>
          </cell>
          <cell r="B2666">
            <v>701.67</v>
          </cell>
        </row>
        <row r="2667">
          <cell r="A2667" t="str">
            <v>06.205.018-0</v>
          </cell>
          <cell r="B2667">
            <v>842.07</v>
          </cell>
        </row>
        <row r="2668">
          <cell r="A2668" t="str">
            <v>06.205.019-0</v>
          </cell>
          <cell r="B2668">
            <v>994.5</v>
          </cell>
        </row>
        <row r="2669">
          <cell r="A2669" t="str">
            <v>06.205.020-0</v>
          </cell>
          <cell r="B2669">
            <v>1337.37</v>
          </cell>
        </row>
        <row r="2670">
          <cell r="A2670" t="str">
            <v>06.205.021-0</v>
          </cell>
          <cell r="B2670">
            <v>164.74</v>
          </cell>
        </row>
        <row r="2671">
          <cell r="A2671" t="str">
            <v>06.205.022-0</v>
          </cell>
          <cell r="B2671">
            <v>210.23</v>
          </cell>
        </row>
        <row r="2672">
          <cell r="A2672" t="str">
            <v>06.205.023-0</v>
          </cell>
          <cell r="B2672">
            <v>274.13</v>
          </cell>
        </row>
        <row r="2673">
          <cell r="A2673" t="str">
            <v>06.205.024-0</v>
          </cell>
          <cell r="B2673">
            <v>372.41</v>
          </cell>
        </row>
        <row r="2674">
          <cell r="A2674" t="str">
            <v>06.205.025-0</v>
          </cell>
          <cell r="B2674">
            <v>483.68</v>
          </cell>
        </row>
        <row r="2675">
          <cell r="A2675" t="str">
            <v>06.205.026-0</v>
          </cell>
          <cell r="B2675">
            <v>618.80999999999995</v>
          </cell>
        </row>
        <row r="2676">
          <cell r="A2676" t="str">
            <v>06.205.027-0</v>
          </cell>
          <cell r="B2676">
            <v>757.81</v>
          </cell>
        </row>
        <row r="2677">
          <cell r="A2677" t="str">
            <v>06.205.028-0</v>
          </cell>
          <cell r="B2677">
            <v>909.44</v>
          </cell>
        </row>
        <row r="2678">
          <cell r="A2678" t="str">
            <v>06.205.029-0</v>
          </cell>
          <cell r="B2678">
            <v>1074.06</v>
          </cell>
        </row>
        <row r="2679">
          <cell r="A2679" t="str">
            <v>06.205.030-0</v>
          </cell>
          <cell r="B2679">
            <v>1444.06</v>
          </cell>
        </row>
        <row r="2680">
          <cell r="A2680" t="str">
            <v>06.205.999-0</v>
          </cell>
          <cell r="B2680">
            <v>185</v>
          </cell>
        </row>
        <row r="2681">
          <cell r="A2681" t="str">
            <v>06.210.999-0</v>
          </cell>
          <cell r="B2681">
            <v>1822</v>
          </cell>
        </row>
        <row r="2682">
          <cell r="A2682" t="str">
            <v>06.212.999-0</v>
          </cell>
          <cell r="B2682">
            <v>1606</v>
          </cell>
        </row>
        <row r="2683">
          <cell r="A2683" t="str">
            <v>06.215.999-0</v>
          </cell>
          <cell r="B2683">
            <v>2711</v>
          </cell>
        </row>
        <row r="2684">
          <cell r="A2684" t="str">
            <v>06.250.001-0</v>
          </cell>
          <cell r="B2684">
            <v>158</v>
          </cell>
        </row>
        <row r="2685">
          <cell r="A2685" t="str">
            <v>06.250.002-0</v>
          </cell>
          <cell r="B2685">
            <v>190</v>
          </cell>
        </row>
        <row r="2686">
          <cell r="A2686" t="str">
            <v>06.250.003-0</v>
          </cell>
          <cell r="B2686">
            <v>230</v>
          </cell>
        </row>
        <row r="2687">
          <cell r="A2687" t="str">
            <v>06.250.004-0</v>
          </cell>
          <cell r="B2687">
            <v>260</v>
          </cell>
        </row>
        <row r="2688">
          <cell r="A2688" t="str">
            <v>06.250.005-0</v>
          </cell>
          <cell r="B2688">
            <v>338</v>
          </cell>
        </row>
        <row r="2689">
          <cell r="A2689" t="str">
            <v>06.250.006-0</v>
          </cell>
          <cell r="B2689">
            <v>399</v>
          </cell>
        </row>
        <row r="2690">
          <cell r="A2690" t="str">
            <v>06.250.007-0</v>
          </cell>
          <cell r="B2690">
            <v>460</v>
          </cell>
        </row>
        <row r="2691">
          <cell r="A2691" t="str">
            <v>06.250.008-0</v>
          </cell>
          <cell r="B2691">
            <v>561</v>
          </cell>
        </row>
        <row r="2692">
          <cell r="A2692" t="str">
            <v>06.250.009-0</v>
          </cell>
          <cell r="B2692">
            <v>980</v>
          </cell>
        </row>
        <row r="2693">
          <cell r="A2693" t="str">
            <v>06.250.999-0</v>
          </cell>
          <cell r="B2693">
            <v>2488</v>
          </cell>
        </row>
        <row r="2694">
          <cell r="A2694" t="str">
            <v>06.251.001-0</v>
          </cell>
          <cell r="B2694">
            <v>45.6</v>
          </cell>
        </row>
        <row r="2695">
          <cell r="A2695" t="str">
            <v>06.251.002-0</v>
          </cell>
          <cell r="B2695">
            <v>61.75</v>
          </cell>
        </row>
        <row r="2696">
          <cell r="A2696" t="str">
            <v>06.251.003-0</v>
          </cell>
          <cell r="B2696">
            <v>81.7</v>
          </cell>
        </row>
        <row r="2697">
          <cell r="A2697" t="str">
            <v>06.251.004-0</v>
          </cell>
          <cell r="B2697">
            <v>119.7</v>
          </cell>
        </row>
        <row r="2698">
          <cell r="A2698" t="str">
            <v>06.251.005-0</v>
          </cell>
          <cell r="B2698">
            <v>134.9</v>
          </cell>
        </row>
        <row r="2699">
          <cell r="A2699" t="str">
            <v>06.251.006-0</v>
          </cell>
          <cell r="B2699">
            <v>171</v>
          </cell>
        </row>
        <row r="2700">
          <cell r="A2700" t="str">
            <v>06.251.007-0</v>
          </cell>
          <cell r="B2700">
            <v>202.35</v>
          </cell>
        </row>
        <row r="2701">
          <cell r="A2701" t="str">
            <v>06.251.008-0</v>
          </cell>
          <cell r="B2701">
            <v>312.55</v>
          </cell>
        </row>
        <row r="2702">
          <cell r="A2702" t="str">
            <v>06.251.009-0</v>
          </cell>
          <cell r="B2702">
            <v>438.9</v>
          </cell>
        </row>
        <row r="2703">
          <cell r="A2703" t="str">
            <v>06.251.010-0</v>
          </cell>
          <cell r="B2703">
            <v>49.4</v>
          </cell>
        </row>
        <row r="2704">
          <cell r="A2704" t="str">
            <v>06.251.011-0</v>
          </cell>
          <cell r="B2704">
            <v>68.400000000000006</v>
          </cell>
        </row>
        <row r="2705">
          <cell r="A2705" t="str">
            <v>06.251.012-0</v>
          </cell>
          <cell r="B2705">
            <v>90.25</v>
          </cell>
        </row>
        <row r="2706">
          <cell r="A2706" t="str">
            <v>06.251.013-0</v>
          </cell>
          <cell r="B2706">
            <v>131.1</v>
          </cell>
        </row>
        <row r="2707">
          <cell r="A2707" t="str">
            <v>06.251.014-0</v>
          </cell>
          <cell r="B2707">
            <v>149.15</v>
          </cell>
        </row>
        <row r="2708">
          <cell r="A2708" t="str">
            <v>06.251.015-0</v>
          </cell>
          <cell r="B2708">
            <v>183.35</v>
          </cell>
        </row>
        <row r="2709">
          <cell r="A2709" t="str">
            <v>06.251.016-0</v>
          </cell>
          <cell r="B2709">
            <v>223.25</v>
          </cell>
        </row>
        <row r="2710">
          <cell r="A2710" t="str">
            <v>06.251.017-0</v>
          </cell>
          <cell r="B2710">
            <v>342.95</v>
          </cell>
        </row>
        <row r="2711">
          <cell r="A2711" t="str">
            <v>06.251.018-0</v>
          </cell>
          <cell r="B2711">
            <v>480.7</v>
          </cell>
        </row>
        <row r="2712">
          <cell r="A2712" t="str">
            <v>06.251.019-0</v>
          </cell>
          <cell r="B2712">
            <v>120</v>
          </cell>
        </row>
        <row r="2713">
          <cell r="A2713" t="str">
            <v>06.251.020-0</v>
          </cell>
          <cell r="B2713">
            <v>142</v>
          </cell>
        </row>
        <row r="2714">
          <cell r="A2714" t="str">
            <v>06.251.021-0</v>
          </cell>
          <cell r="B2714">
            <v>166</v>
          </cell>
        </row>
        <row r="2715">
          <cell r="A2715" t="str">
            <v>06.251.022-0</v>
          </cell>
          <cell r="B2715">
            <v>170.7</v>
          </cell>
        </row>
        <row r="2716">
          <cell r="A2716" t="str">
            <v>06.251.023-0</v>
          </cell>
          <cell r="B2716">
            <v>192.4</v>
          </cell>
        </row>
        <row r="2717">
          <cell r="A2717" t="str">
            <v>06.251.024-0</v>
          </cell>
          <cell r="B2717">
            <v>242.6</v>
          </cell>
        </row>
        <row r="2718">
          <cell r="A2718" t="str">
            <v>06.251.025-0</v>
          </cell>
          <cell r="B2718">
            <v>338</v>
          </cell>
        </row>
        <row r="2719">
          <cell r="A2719" t="str">
            <v>06.251.026-0</v>
          </cell>
          <cell r="B2719">
            <v>439</v>
          </cell>
        </row>
        <row r="2720">
          <cell r="A2720" t="str">
            <v>06.251.027-0</v>
          </cell>
          <cell r="B2720">
            <v>592</v>
          </cell>
        </row>
        <row r="2721">
          <cell r="A2721" t="str">
            <v>06.251.999-0</v>
          </cell>
          <cell r="B2721">
            <v>3372</v>
          </cell>
        </row>
        <row r="2722">
          <cell r="A2722" t="str">
            <v>06.270.001-0</v>
          </cell>
          <cell r="B2722">
            <v>6.2</v>
          </cell>
        </row>
        <row r="2723">
          <cell r="A2723" t="str">
            <v>06.270.002-0</v>
          </cell>
          <cell r="B2723">
            <v>12.52</v>
          </cell>
        </row>
        <row r="2724">
          <cell r="A2724" t="str">
            <v>06.270.003-0</v>
          </cell>
          <cell r="B2724">
            <v>20.53</v>
          </cell>
        </row>
        <row r="2725">
          <cell r="A2725" t="str">
            <v>06.270.005-0</v>
          </cell>
          <cell r="B2725">
            <v>59.67</v>
          </cell>
        </row>
        <row r="2726">
          <cell r="A2726" t="str">
            <v>06.270.020-0</v>
          </cell>
          <cell r="B2726">
            <v>7.81</v>
          </cell>
        </row>
        <row r="2727">
          <cell r="A2727" t="str">
            <v>06.270.021-0</v>
          </cell>
          <cell r="B2727">
            <v>15.64</v>
          </cell>
        </row>
        <row r="2728">
          <cell r="A2728" t="str">
            <v>06.270.022-0</v>
          </cell>
          <cell r="B2728">
            <v>26.54</v>
          </cell>
        </row>
        <row r="2729">
          <cell r="A2729" t="str">
            <v>06.270.999-0</v>
          </cell>
          <cell r="B2729">
            <v>1861</v>
          </cell>
        </row>
        <row r="2730">
          <cell r="A2730" t="str">
            <v>06.271.010-0</v>
          </cell>
          <cell r="B2730">
            <v>17.89</v>
          </cell>
        </row>
        <row r="2731">
          <cell r="A2731" t="str">
            <v>06.271.011-0</v>
          </cell>
          <cell r="B2731">
            <v>36.83</v>
          </cell>
        </row>
        <row r="2732">
          <cell r="A2732" t="str">
            <v>06.271.012-0</v>
          </cell>
          <cell r="B2732">
            <v>62.74</v>
          </cell>
        </row>
        <row r="2733">
          <cell r="A2733" t="str">
            <v>06.271.013-0</v>
          </cell>
          <cell r="B2733">
            <v>95.96</v>
          </cell>
        </row>
        <row r="2734">
          <cell r="A2734" t="str">
            <v>06.271.014-0</v>
          </cell>
          <cell r="B2734">
            <v>134.88999999999999</v>
          </cell>
        </row>
        <row r="2735">
          <cell r="A2735" t="str">
            <v>06.271.050-0</v>
          </cell>
          <cell r="B2735">
            <v>1.98</v>
          </cell>
        </row>
        <row r="2736">
          <cell r="A2736" t="str">
            <v>06.271.051-0</v>
          </cell>
          <cell r="B2736">
            <v>2.68</v>
          </cell>
        </row>
        <row r="2737">
          <cell r="A2737" t="str">
            <v>06.271.052-0</v>
          </cell>
          <cell r="B2737">
            <v>5.24</v>
          </cell>
        </row>
        <row r="2738">
          <cell r="A2738" t="str">
            <v>06.271.053-0</v>
          </cell>
          <cell r="B2738">
            <v>8.66</v>
          </cell>
        </row>
        <row r="2739">
          <cell r="A2739" t="str">
            <v>06.271.054-0</v>
          </cell>
          <cell r="B2739">
            <v>12.63</v>
          </cell>
        </row>
        <row r="2740">
          <cell r="A2740" t="str">
            <v>06.271.055-0</v>
          </cell>
          <cell r="B2740">
            <v>25.58</v>
          </cell>
        </row>
        <row r="2741">
          <cell r="A2741" t="str">
            <v>06.271.056-0</v>
          </cell>
          <cell r="B2741">
            <v>30.22</v>
          </cell>
        </row>
        <row r="2742">
          <cell r="A2742" t="str">
            <v>06.271.060-0</v>
          </cell>
          <cell r="B2742">
            <v>1.06</v>
          </cell>
        </row>
        <row r="2743">
          <cell r="A2743" t="str">
            <v>06.271.061-0</v>
          </cell>
          <cell r="B2743">
            <v>1.44</v>
          </cell>
        </row>
        <row r="2744">
          <cell r="A2744" t="str">
            <v>06.271.062-0</v>
          </cell>
          <cell r="B2744">
            <v>2.96</v>
          </cell>
        </row>
        <row r="2745">
          <cell r="A2745" t="str">
            <v>06.271.063-0</v>
          </cell>
          <cell r="B2745">
            <v>4.3099999999999996</v>
          </cell>
        </row>
        <row r="2746">
          <cell r="A2746" t="str">
            <v>06.271.064-0</v>
          </cell>
          <cell r="B2746">
            <v>5.24</v>
          </cell>
        </row>
        <row r="2747">
          <cell r="A2747" t="str">
            <v>06.271.065-0</v>
          </cell>
          <cell r="B2747">
            <v>8.33</v>
          </cell>
        </row>
        <row r="2748">
          <cell r="A2748" t="str">
            <v>06.271.066-0</v>
          </cell>
          <cell r="B2748">
            <v>13.08</v>
          </cell>
        </row>
        <row r="2749">
          <cell r="A2749" t="str">
            <v>06.271.067-0</v>
          </cell>
          <cell r="B2749">
            <v>16.670000000000002</v>
          </cell>
        </row>
        <row r="2750">
          <cell r="A2750" t="str">
            <v>06.271.068-0</v>
          </cell>
          <cell r="B2750">
            <v>27.3</v>
          </cell>
        </row>
        <row r="2751">
          <cell r="A2751" t="str">
            <v>06.271.999-0</v>
          </cell>
          <cell r="B2751">
            <v>2293</v>
          </cell>
        </row>
        <row r="2752">
          <cell r="A2752" t="str">
            <v>06.272.002-0</v>
          </cell>
          <cell r="B2752">
            <v>9.16</v>
          </cell>
        </row>
        <row r="2753">
          <cell r="A2753" t="str">
            <v>06.272.003-0</v>
          </cell>
          <cell r="B2753">
            <v>19.34</v>
          </cell>
        </row>
        <row r="2754">
          <cell r="A2754" t="str">
            <v>06.272.004-0</v>
          </cell>
          <cell r="B2754">
            <v>29.67</v>
          </cell>
        </row>
        <row r="2755">
          <cell r="A2755" t="str">
            <v>06.272.005-0</v>
          </cell>
          <cell r="B2755">
            <v>50.2</v>
          </cell>
        </row>
        <row r="2756">
          <cell r="A2756" t="str">
            <v>06.272.006-0</v>
          </cell>
          <cell r="B2756">
            <v>79.540000000000006</v>
          </cell>
        </row>
        <row r="2757">
          <cell r="A2757" t="str">
            <v>06.272.999-0</v>
          </cell>
          <cell r="B2757">
            <v>2276</v>
          </cell>
        </row>
        <row r="2758">
          <cell r="A2758" t="str">
            <v>06.273.001-0</v>
          </cell>
          <cell r="B2758">
            <v>124.05</v>
          </cell>
        </row>
        <row r="2759">
          <cell r="A2759" t="str">
            <v>06.273.002-0</v>
          </cell>
          <cell r="B2759">
            <v>153.63</v>
          </cell>
        </row>
        <row r="2760">
          <cell r="A2760" t="str">
            <v>06.273.003-0</v>
          </cell>
          <cell r="B2760">
            <v>252.69</v>
          </cell>
        </row>
        <row r="2761">
          <cell r="A2761" t="str">
            <v>06.273.004-0</v>
          </cell>
          <cell r="B2761">
            <v>303.64999999999998</v>
          </cell>
        </row>
        <row r="2762">
          <cell r="A2762" t="str">
            <v>06.273.005-0</v>
          </cell>
          <cell r="B2762">
            <v>491.31</v>
          </cell>
        </row>
        <row r="2763">
          <cell r="A2763" t="str">
            <v>06.273.006-0</v>
          </cell>
          <cell r="B2763">
            <v>581.28</v>
          </cell>
        </row>
        <row r="2764">
          <cell r="A2764" t="str">
            <v>06.273.007-0</v>
          </cell>
          <cell r="B2764">
            <v>846.59</v>
          </cell>
        </row>
        <row r="2765">
          <cell r="A2765" t="str">
            <v>06.273.008-0</v>
          </cell>
          <cell r="B2765">
            <v>966.77</v>
          </cell>
        </row>
        <row r="2766">
          <cell r="A2766" t="str">
            <v>06.273.009-0</v>
          </cell>
          <cell r="B2766">
            <v>1073.47</v>
          </cell>
        </row>
        <row r="2767">
          <cell r="A2767" t="str">
            <v>06.273.010-0</v>
          </cell>
          <cell r="B2767">
            <v>1175.8800000000001</v>
          </cell>
        </row>
        <row r="2768">
          <cell r="A2768" t="str">
            <v>06.273.011-0</v>
          </cell>
          <cell r="B2768">
            <v>2496.58</v>
          </cell>
        </row>
        <row r="2769">
          <cell r="A2769" t="str">
            <v>06.273.012-0</v>
          </cell>
          <cell r="B2769">
            <v>3198.6</v>
          </cell>
        </row>
        <row r="2770">
          <cell r="A2770" t="str">
            <v>06.273.013-0</v>
          </cell>
          <cell r="B2770">
            <v>3579.03</v>
          </cell>
        </row>
        <row r="2771">
          <cell r="A2771" t="str">
            <v>06.273.014-0</v>
          </cell>
          <cell r="B2771">
            <v>4663.07</v>
          </cell>
        </row>
        <row r="2772">
          <cell r="A2772" t="str">
            <v>06.273.015-0</v>
          </cell>
          <cell r="B2772">
            <v>6328.78</v>
          </cell>
        </row>
        <row r="2773">
          <cell r="A2773" t="str">
            <v>06.273.999-0</v>
          </cell>
          <cell r="B2773">
            <v>4715</v>
          </cell>
        </row>
        <row r="2774">
          <cell r="A2774" t="str">
            <v>06.275.001-0</v>
          </cell>
          <cell r="B2774">
            <v>9.14</v>
          </cell>
        </row>
        <row r="2775">
          <cell r="A2775" t="str">
            <v>06.275.002-0</v>
          </cell>
          <cell r="B2775">
            <v>21.25</v>
          </cell>
        </row>
        <row r="2776">
          <cell r="A2776" t="str">
            <v>06.275.003-0</v>
          </cell>
          <cell r="B2776">
            <v>36.880000000000003</v>
          </cell>
        </row>
        <row r="2777">
          <cell r="A2777" t="str">
            <v>06.275.011-0</v>
          </cell>
          <cell r="B2777">
            <v>18.27</v>
          </cell>
        </row>
        <row r="2778">
          <cell r="A2778" t="str">
            <v>06.275.012-0</v>
          </cell>
          <cell r="B2778">
            <v>10.99</v>
          </cell>
        </row>
        <row r="2779">
          <cell r="A2779" t="str">
            <v>06.275.020-0</v>
          </cell>
          <cell r="B2779">
            <v>7.96</v>
          </cell>
        </row>
        <row r="2780">
          <cell r="A2780" t="str">
            <v>06.275.021-0</v>
          </cell>
          <cell r="B2780">
            <v>17.87</v>
          </cell>
        </row>
        <row r="2781">
          <cell r="A2781" t="str">
            <v>06.275.022-0</v>
          </cell>
          <cell r="B2781">
            <v>32.76</v>
          </cell>
        </row>
        <row r="2782">
          <cell r="A2782" t="str">
            <v>06.275.999-0</v>
          </cell>
          <cell r="B2782">
            <v>3293</v>
          </cell>
        </row>
        <row r="2783">
          <cell r="A2783" t="str">
            <v>06.300.001-0</v>
          </cell>
          <cell r="B2783">
            <v>7.28</v>
          </cell>
        </row>
        <row r="2784">
          <cell r="A2784" t="str">
            <v>06.300.002-0</v>
          </cell>
          <cell r="B2784">
            <v>10.59</v>
          </cell>
        </row>
        <row r="2785">
          <cell r="A2785" t="str">
            <v>06.300.003-0</v>
          </cell>
          <cell r="B2785">
            <v>18.09</v>
          </cell>
        </row>
        <row r="2786">
          <cell r="A2786" t="str">
            <v>06.300.004-0</v>
          </cell>
          <cell r="B2786">
            <v>32.07</v>
          </cell>
        </row>
        <row r="2787">
          <cell r="A2787" t="str">
            <v>06.300.005-0</v>
          </cell>
          <cell r="B2787">
            <v>44.21</v>
          </cell>
        </row>
        <row r="2788">
          <cell r="A2788" t="str">
            <v>06.300.999-0</v>
          </cell>
          <cell r="B2788">
            <v>2878</v>
          </cell>
        </row>
        <row r="2789">
          <cell r="A2789" t="str">
            <v>06.400.001-0</v>
          </cell>
          <cell r="B2789">
            <v>135.87</v>
          </cell>
        </row>
        <row r="2790">
          <cell r="A2790" t="str">
            <v>06.400.002-0</v>
          </cell>
          <cell r="B2790">
            <v>153.38999999999999</v>
          </cell>
        </row>
        <row r="2791">
          <cell r="A2791" t="str">
            <v>06.400.003-0</v>
          </cell>
          <cell r="B2791">
            <v>648.19000000000005</v>
          </cell>
        </row>
        <row r="2792">
          <cell r="A2792" t="str">
            <v>06.400.004-0</v>
          </cell>
          <cell r="B2792">
            <v>772.62</v>
          </cell>
        </row>
        <row r="2793">
          <cell r="A2793" t="str">
            <v>06.400.005-0</v>
          </cell>
          <cell r="B2793">
            <v>826.78</v>
          </cell>
        </row>
        <row r="2794">
          <cell r="A2794" t="str">
            <v>06.400.006-0</v>
          </cell>
          <cell r="B2794">
            <v>853.14</v>
          </cell>
        </row>
        <row r="2795">
          <cell r="A2795" t="str">
            <v>06.400.010-0</v>
          </cell>
          <cell r="B2795">
            <v>56.78</v>
          </cell>
        </row>
        <row r="2796">
          <cell r="A2796" t="str">
            <v>06.400.011-0</v>
          </cell>
          <cell r="B2796">
            <v>68.040000000000006</v>
          </cell>
        </row>
        <row r="2797">
          <cell r="A2797" t="str">
            <v>06.400.012-0</v>
          </cell>
          <cell r="B2797">
            <v>232.47</v>
          </cell>
        </row>
        <row r="2798">
          <cell r="A2798" t="str">
            <v>06.400.013-0</v>
          </cell>
          <cell r="B2798">
            <v>280.70999999999998</v>
          </cell>
        </row>
        <row r="2799">
          <cell r="A2799" t="str">
            <v>06.400.014-0</v>
          </cell>
          <cell r="B2799">
            <v>301.63</v>
          </cell>
        </row>
        <row r="2800">
          <cell r="A2800" t="str">
            <v>06.400.015-0</v>
          </cell>
          <cell r="B2800">
            <v>311.83</v>
          </cell>
        </row>
        <row r="2801">
          <cell r="A2801" t="str">
            <v>06.400.020-0</v>
          </cell>
          <cell r="B2801">
            <v>471.46</v>
          </cell>
        </row>
        <row r="2802">
          <cell r="A2802" t="str">
            <v>06.400.999-0</v>
          </cell>
          <cell r="B2802">
            <v>1912</v>
          </cell>
        </row>
        <row r="2803">
          <cell r="A2803" t="str">
            <v>06.500.010-0</v>
          </cell>
          <cell r="B2803">
            <v>930</v>
          </cell>
        </row>
        <row r="2804">
          <cell r="A2804" t="str">
            <v>06.500.999-0</v>
          </cell>
          <cell r="B2804">
            <v>948</v>
          </cell>
        </row>
        <row r="2805">
          <cell r="A2805" t="str">
            <v>06.501.010-0</v>
          </cell>
          <cell r="B2805">
            <v>338</v>
          </cell>
        </row>
        <row r="2806">
          <cell r="A2806" t="str">
            <v>06.501.999-0</v>
          </cell>
          <cell r="B2806">
            <v>1040</v>
          </cell>
        </row>
        <row r="2807">
          <cell r="A2807" t="str">
            <v>06.502.010-0</v>
          </cell>
          <cell r="B2807">
            <v>526</v>
          </cell>
        </row>
        <row r="2808">
          <cell r="A2808" t="str">
            <v>06.502.999-0</v>
          </cell>
          <cell r="B2808">
            <v>1062</v>
          </cell>
        </row>
        <row r="2809">
          <cell r="A2809" t="str">
            <v>07.001.010-1</v>
          </cell>
          <cell r="B2809">
            <v>500.29</v>
          </cell>
        </row>
        <row r="2810">
          <cell r="A2810" t="str">
            <v>07.001.015-1</v>
          </cell>
          <cell r="B2810">
            <v>1935.29</v>
          </cell>
        </row>
        <row r="2811">
          <cell r="A2811" t="str">
            <v>07.001.020-1</v>
          </cell>
          <cell r="B2811">
            <v>496.39</v>
          </cell>
        </row>
        <row r="2812">
          <cell r="A2812" t="str">
            <v>07.001.025-1</v>
          </cell>
          <cell r="B2812">
            <v>736.49</v>
          </cell>
        </row>
        <row r="2813">
          <cell r="A2813" t="str">
            <v>07.001.030-1</v>
          </cell>
          <cell r="B2813">
            <v>1215.8399999999999</v>
          </cell>
        </row>
        <row r="2814">
          <cell r="A2814" t="str">
            <v>07.001.035-1</v>
          </cell>
          <cell r="B2814">
            <v>383.67</v>
          </cell>
        </row>
        <row r="2815">
          <cell r="A2815" t="str">
            <v>07.001.040-1</v>
          </cell>
          <cell r="B2815">
            <v>348.07</v>
          </cell>
        </row>
        <row r="2816">
          <cell r="A2816" t="str">
            <v>07.001.045-1</v>
          </cell>
          <cell r="B2816">
            <v>318.83</v>
          </cell>
        </row>
        <row r="2817">
          <cell r="A2817" t="str">
            <v>07.001.050-1</v>
          </cell>
          <cell r="B2817">
            <v>274.45</v>
          </cell>
        </row>
        <row r="2818">
          <cell r="A2818" t="str">
            <v>07.001.055-1</v>
          </cell>
          <cell r="B2818">
            <v>250.84</v>
          </cell>
        </row>
        <row r="2819">
          <cell r="A2819" t="str">
            <v>07.001.060-1</v>
          </cell>
          <cell r="B2819">
            <v>231.82</v>
          </cell>
        </row>
        <row r="2820">
          <cell r="A2820" t="str">
            <v>07.001.065-1</v>
          </cell>
          <cell r="B2820">
            <v>218.44</v>
          </cell>
        </row>
        <row r="2821">
          <cell r="A2821" t="str">
            <v>07.001.070-1</v>
          </cell>
          <cell r="B2821">
            <v>200.48</v>
          </cell>
        </row>
        <row r="2822">
          <cell r="A2822" t="str">
            <v>07.001.075-1</v>
          </cell>
          <cell r="B2822">
            <v>256.88</v>
          </cell>
        </row>
        <row r="2823">
          <cell r="A2823" t="str">
            <v>07.001.080-1</v>
          </cell>
          <cell r="B2823">
            <v>231.76</v>
          </cell>
        </row>
        <row r="2824">
          <cell r="A2824" t="str">
            <v>07.001.085-1</v>
          </cell>
          <cell r="B2824">
            <v>329.71</v>
          </cell>
        </row>
        <row r="2825">
          <cell r="A2825" t="str">
            <v>07.001.090-1</v>
          </cell>
          <cell r="B2825">
            <v>290.32</v>
          </cell>
        </row>
        <row r="2826">
          <cell r="A2826" t="str">
            <v>07.001.095-1</v>
          </cell>
          <cell r="B2826">
            <v>744.33</v>
          </cell>
        </row>
        <row r="2827">
          <cell r="A2827" t="str">
            <v>07.001.100-1</v>
          </cell>
          <cell r="B2827">
            <v>296.06</v>
          </cell>
        </row>
        <row r="2828">
          <cell r="A2828" t="str">
            <v>07.001.105-1</v>
          </cell>
          <cell r="B2828">
            <v>231.12</v>
          </cell>
        </row>
        <row r="2829">
          <cell r="A2829" t="str">
            <v>07.001.110-1</v>
          </cell>
          <cell r="B2829">
            <v>201.12</v>
          </cell>
        </row>
        <row r="2830">
          <cell r="A2830" t="str">
            <v>07.001.115-1</v>
          </cell>
          <cell r="B2830">
            <v>184.88</v>
          </cell>
        </row>
        <row r="2831">
          <cell r="A2831" t="str">
            <v>07.001.120-1</v>
          </cell>
          <cell r="B2831">
            <v>211.53</v>
          </cell>
        </row>
        <row r="2832">
          <cell r="A2832" t="str">
            <v>07.001.125-1</v>
          </cell>
          <cell r="B2832">
            <v>231.64</v>
          </cell>
        </row>
        <row r="2833">
          <cell r="A2833" t="str">
            <v>07.001.130-1</v>
          </cell>
          <cell r="B2833">
            <v>219.56</v>
          </cell>
        </row>
        <row r="2834">
          <cell r="A2834" t="str">
            <v>07.001.135-1</v>
          </cell>
          <cell r="B2834">
            <v>221.8</v>
          </cell>
        </row>
        <row r="2835">
          <cell r="A2835" t="str">
            <v>07.001.140-1</v>
          </cell>
          <cell r="B2835">
            <v>259.44</v>
          </cell>
        </row>
        <row r="2836">
          <cell r="A2836" t="str">
            <v>07.001.145-1</v>
          </cell>
          <cell r="B2836">
            <v>314.43</v>
          </cell>
        </row>
        <row r="2837">
          <cell r="A2837" t="str">
            <v>07.001.150-1</v>
          </cell>
          <cell r="B2837">
            <v>240.51</v>
          </cell>
        </row>
        <row r="2838">
          <cell r="A2838" t="str">
            <v>07.001.155-1</v>
          </cell>
          <cell r="B2838">
            <v>210.88</v>
          </cell>
        </row>
        <row r="2839">
          <cell r="A2839" t="str">
            <v>07.001.999-0</v>
          </cell>
          <cell r="B2839">
            <v>2649</v>
          </cell>
        </row>
        <row r="2840">
          <cell r="A2840" t="str">
            <v>07.002.010-1</v>
          </cell>
          <cell r="B2840">
            <v>324.02</v>
          </cell>
        </row>
        <row r="2841">
          <cell r="A2841" t="str">
            <v>07.002.015-1</v>
          </cell>
          <cell r="B2841">
            <v>290.3</v>
          </cell>
        </row>
        <row r="2842">
          <cell r="A2842" t="str">
            <v>07.002.020-1</v>
          </cell>
          <cell r="B2842">
            <v>262.86</v>
          </cell>
        </row>
        <row r="2843">
          <cell r="A2843" t="str">
            <v>07.002.025-1</v>
          </cell>
          <cell r="B2843">
            <v>222.17</v>
          </cell>
        </row>
        <row r="2844">
          <cell r="A2844" t="str">
            <v>07.002.030-1</v>
          </cell>
          <cell r="B2844">
            <v>202.24</v>
          </cell>
        </row>
        <row r="2845">
          <cell r="A2845" t="str">
            <v>07.002.035-1</v>
          </cell>
          <cell r="B2845">
            <v>186.91</v>
          </cell>
        </row>
        <row r="2846">
          <cell r="A2846" t="str">
            <v>07.002.040-1</v>
          </cell>
          <cell r="B2846">
            <v>176.88</v>
          </cell>
        </row>
        <row r="2847">
          <cell r="A2847" t="str">
            <v>07.002.045-1</v>
          </cell>
          <cell r="B2847">
            <v>166.28</v>
          </cell>
        </row>
        <row r="2848">
          <cell r="A2848" t="str">
            <v>07.002.999-0</v>
          </cell>
          <cell r="B2848">
            <v>2446</v>
          </cell>
        </row>
        <row r="2849">
          <cell r="A2849" t="str">
            <v>07.003.010-1</v>
          </cell>
          <cell r="B2849">
            <v>204.6</v>
          </cell>
        </row>
        <row r="2850">
          <cell r="A2850" t="str">
            <v>07.003.015-1</v>
          </cell>
          <cell r="B2850">
            <v>183.17</v>
          </cell>
        </row>
        <row r="2851">
          <cell r="A2851" t="str">
            <v>07.003.999-0</v>
          </cell>
          <cell r="B2851">
            <v>2228</v>
          </cell>
        </row>
        <row r="2852">
          <cell r="A2852" t="str">
            <v>07.005.010-1</v>
          </cell>
          <cell r="B2852">
            <v>295.85000000000002</v>
          </cell>
        </row>
        <row r="2853">
          <cell r="A2853" t="str">
            <v>07.005.015-1</v>
          </cell>
          <cell r="B2853">
            <v>267.51</v>
          </cell>
        </row>
        <row r="2854">
          <cell r="A2854" t="str">
            <v>07.005.020-1</v>
          </cell>
          <cell r="B2854">
            <v>695.74</v>
          </cell>
        </row>
        <row r="2855">
          <cell r="A2855" t="str">
            <v>07.005.999-0</v>
          </cell>
          <cell r="B2855">
            <v>3539</v>
          </cell>
        </row>
        <row r="2856">
          <cell r="A2856" t="str">
            <v>07.006.010-1</v>
          </cell>
          <cell r="B2856">
            <v>240.1</v>
          </cell>
        </row>
        <row r="2857">
          <cell r="A2857" t="str">
            <v>07.006.015-1</v>
          </cell>
          <cell r="B2857">
            <v>182.52</v>
          </cell>
        </row>
        <row r="2858">
          <cell r="A2858" t="str">
            <v>07.006.020-1</v>
          </cell>
          <cell r="B2858">
            <v>159.22</v>
          </cell>
        </row>
        <row r="2859">
          <cell r="A2859" t="str">
            <v>07.006.025-1</v>
          </cell>
          <cell r="B2859">
            <v>150.69</v>
          </cell>
        </row>
        <row r="2860">
          <cell r="A2860" t="str">
            <v>07.006.999-0</v>
          </cell>
          <cell r="B2860">
            <v>2523</v>
          </cell>
        </row>
        <row r="2861">
          <cell r="A2861" t="str">
            <v>07.007.010-1</v>
          </cell>
          <cell r="B2861">
            <v>198.14</v>
          </cell>
        </row>
        <row r="2862">
          <cell r="A2862" t="str">
            <v>07.007.015-1</v>
          </cell>
          <cell r="B2862">
            <v>186.72</v>
          </cell>
        </row>
        <row r="2863">
          <cell r="A2863" t="str">
            <v>07.007.020-1</v>
          </cell>
          <cell r="B2863">
            <v>178</v>
          </cell>
        </row>
        <row r="2864">
          <cell r="A2864" t="str">
            <v>07.007.025-1</v>
          </cell>
          <cell r="B2864">
            <v>170.01</v>
          </cell>
        </row>
        <row r="2865">
          <cell r="A2865" t="str">
            <v>07.007.999-0</v>
          </cell>
          <cell r="B2865">
            <v>2552</v>
          </cell>
        </row>
        <row r="2866">
          <cell r="A2866" t="str">
            <v>07.008.010-1</v>
          </cell>
          <cell r="B2866">
            <v>232.62</v>
          </cell>
        </row>
        <row r="2867">
          <cell r="A2867" t="str">
            <v>07.008.999-0</v>
          </cell>
          <cell r="B2867">
            <v>4295</v>
          </cell>
        </row>
        <row r="2868">
          <cell r="A2868" t="str">
            <v>07.009.010-1</v>
          </cell>
          <cell r="B2868">
            <v>258.47000000000003</v>
          </cell>
        </row>
        <row r="2869">
          <cell r="A2869" t="str">
            <v>07.009.015-1</v>
          </cell>
          <cell r="B2869">
            <v>191.92</v>
          </cell>
        </row>
        <row r="2870">
          <cell r="A2870" t="str">
            <v>07.009.020-1</v>
          </cell>
          <cell r="B2870">
            <v>169.32</v>
          </cell>
        </row>
        <row r="2871">
          <cell r="A2871" t="str">
            <v>07.009.999-0</v>
          </cell>
          <cell r="B2871">
            <v>2417</v>
          </cell>
        </row>
        <row r="2872">
          <cell r="A2872" t="str">
            <v>07.030.010-1</v>
          </cell>
          <cell r="B2872">
            <v>70.3</v>
          </cell>
        </row>
        <row r="2873">
          <cell r="A2873" t="str">
            <v>07.030.999-0</v>
          </cell>
          <cell r="B2873">
            <v>3126</v>
          </cell>
        </row>
        <row r="2874">
          <cell r="A2874" t="str">
            <v>07.050.025-1</v>
          </cell>
          <cell r="B2874">
            <v>32.61</v>
          </cell>
        </row>
        <row r="2875">
          <cell r="A2875" t="str">
            <v>07.050.030-1</v>
          </cell>
          <cell r="B2875">
            <v>47.54</v>
          </cell>
        </row>
        <row r="2876">
          <cell r="A2876" t="str">
            <v>07.050.035-1</v>
          </cell>
          <cell r="B2876">
            <v>77.34</v>
          </cell>
        </row>
        <row r="2877">
          <cell r="A2877" t="str">
            <v>07.050.999-0</v>
          </cell>
          <cell r="B2877">
            <v>2651</v>
          </cell>
        </row>
        <row r="2878">
          <cell r="A2878" t="str">
            <v>07.100.010-1</v>
          </cell>
          <cell r="B2878">
            <v>292.63</v>
          </cell>
        </row>
        <row r="2879">
          <cell r="A2879" t="str">
            <v>07.100.015-1</v>
          </cell>
          <cell r="B2879">
            <v>251.87</v>
          </cell>
        </row>
        <row r="2880">
          <cell r="A2880" t="str">
            <v>07.100.020-1</v>
          </cell>
          <cell r="B2880">
            <v>265.67</v>
          </cell>
        </row>
        <row r="2881">
          <cell r="A2881" t="str">
            <v>07.100.025-1</v>
          </cell>
          <cell r="B2881">
            <v>464.46</v>
          </cell>
        </row>
        <row r="2882">
          <cell r="A2882" t="str">
            <v>07.100.040-1</v>
          </cell>
          <cell r="B2882">
            <v>295.45999999999998</v>
          </cell>
        </row>
        <row r="2883">
          <cell r="A2883" t="str">
            <v>07.100.999-0</v>
          </cell>
          <cell r="B2883">
            <v>2814</v>
          </cell>
        </row>
        <row r="2884">
          <cell r="A2884" t="str">
            <v>07.150.010-1</v>
          </cell>
          <cell r="B2884">
            <v>22.84</v>
          </cell>
        </row>
        <row r="2885">
          <cell r="A2885" t="str">
            <v>07.150.020-1</v>
          </cell>
          <cell r="B2885">
            <v>8.7799999999999994</v>
          </cell>
        </row>
        <row r="2886">
          <cell r="A2886" t="str">
            <v>07.150.999-0</v>
          </cell>
          <cell r="B2886">
            <v>3064</v>
          </cell>
        </row>
        <row r="2887">
          <cell r="A2887" t="str">
            <v>07.160.012-1</v>
          </cell>
          <cell r="B2887">
            <v>86.17</v>
          </cell>
        </row>
        <row r="2888">
          <cell r="A2888" t="str">
            <v>07.160.020-1</v>
          </cell>
          <cell r="B2888">
            <v>33.479999999999997</v>
          </cell>
        </row>
        <row r="2889">
          <cell r="A2889" t="str">
            <v>07.160.999-0</v>
          </cell>
          <cell r="B2889">
            <v>2775</v>
          </cell>
        </row>
        <row r="2890">
          <cell r="A2890" t="str">
            <v>07.170.010-1</v>
          </cell>
          <cell r="B2890">
            <v>331.01</v>
          </cell>
        </row>
        <row r="2891">
          <cell r="A2891" t="str">
            <v>07.170.999-0</v>
          </cell>
          <cell r="B2891">
            <v>2590</v>
          </cell>
        </row>
        <row r="2892">
          <cell r="A2892" t="str">
            <v>08.001.001-0</v>
          </cell>
          <cell r="B2892">
            <v>61.78</v>
          </cell>
        </row>
        <row r="2893">
          <cell r="A2893" t="str">
            <v>08.001.002-0</v>
          </cell>
          <cell r="B2893">
            <v>74.27</v>
          </cell>
        </row>
        <row r="2894">
          <cell r="A2894" t="str">
            <v>08.001.003-0</v>
          </cell>
          <cell r="B2894">
            <v>51.92</v>
          </cell>
        </row>
        <row r="2895">
          <cell r="A2895" t="str">
            <v>08.001.999-0</v>
          </cell>
          <cell r="B2895">
            <v>2438</v>
          </cell>
        </row>
        <row r="2896">
          <cell r="A2896" t="str">
            <v>08.002.001-0</v>
          </cell>
          <cell r="B2896">
            <v>88.39</v>
          </cell>
        </row>
        <row r="2897">
          <cell r="A2897" t="str">
            <v>08.002.999-0</v>
          </cell>
          <cell r="B2897">
            <v>2255</v>
          </cell>
        </row>
        <row r="2898">
          <cell r="A2898" t="str">
            <v>08.003.001-0</v>
          </cell>
          <cell r="B2898">
            <v>6.74</v>
          </cell>
        </row>
        <row r="2899">
          <cell r="A2899" t="str">
            <v>08.003.002-0</v>
          </cell>
          <cell r="B2899">
            <v>5.78</v>
          </cell>
        </row>
        <row r="2900">
          <cell r="A2900" t="str">
            <v>08.003.999-0</v>
          </cell>
          <cell r="B2900">
            <v>2711</v>
          </cell>
        </row>
        <row r="2901">
          <cell r="A2901" t="str">
            <v>08.004.001-0</v>
          </cell>
          <cell r="B2901">
            <v>4.91</v>
          </cell>
        </row>
        <row r="2902">
          <cell r="A2902" t="str">
            <v>08.004.002-0</v>
          </cell>
          <cell r="B2902">
            <v>7.27</v>
          </cell>
        </row>
        <row r="2903">
          <cell r="A2903" t="str">
            <v>08.004.003-0</v>
          </cell>
          <cell r="B2903">
            <v>9.5500000000000007</v>
          </cell>
        </row>
        <row r="2904">
          <cell r="A2904" t="str">
            <v>08.004.999-0</v>
          </cell>
          <cell r="B2904">
            <v>3150</v>
          </cell>
        </row>
        <row r="2905">
          <cell r="A2905" t="str">
            <v>08.005.001-0</v>
          </cell>
          <cell r="B2905">
            <v>271.8</v>
          </cell>
        </row>
        <row r="2906">
          <cell r="A2906" t="str">
            <v>08.005.002-0</v>
          </cell>
          <cell r="B2906">
            <v>258.12</v>
          </cell>
        </row>
        <row r="2907">
          <cell r="A2907" t="str">
            <v>08.005.003-0</v>
          </cell>
          <cell r="B2907">
            <v>248.52</v>
          </cell>
        </row>
        <row r="2908">
          <cell r="A2908" t="str">
            <v>08.005.999-0</v>
          </cell>
          <cell r="B2908">
            <v>2443</v>
          </cell>
        </row>
        <row r="2909">
          <cell r="A2909" t="str">
            <v>08.006.003-0</v>
          </cell>
          <cell r="B2909">
            <v>34.32</v>
          </cell>
        </row>
        <row r="2910">
          <cell r="A2910" t="str">
            <v>08.006.004-0</v>
          </cell>
          <cell r="B2910">
            <v>25.62</v>
          </cell>
        </row>
        <row r="2911">
          <cell r="A2911" t="str">
            <v>08.006.010-0</v>
          </cell>
          <cell r="B2911">
            <v>4.1399999999999997</v>
          </cell>
        </row>
        <row r="2912">
          <cell r="A2912" t="str">
            <v>08.006.011-0</v>
          </cell>
          <cell r="B2912">
            <v>13.37</v>
          </cell>
        </row>
        <row r="2913">
          <cell r="A2913" t="str">
            <v>08.006.999-0</v>
          </cell>
          <cell r="B2913">
            <v>5095</v>
          </cell>
        </row>
        <row r="2914">
          <cell r="A2914" t="str">
            <v>08.007.001-0</v>
          </cell>
          <cell r="B2914">
            <v>28.74</v>
          </cell>
        </row>
        <row r="2915">
          <cell r="A2915" t="str">
            <v>08.007.002-0</v>
          </cell>
          <cell r="B2915">
            <v>20.03</v>
          </cell>
        </row>
        <row r="2916">
          <cell r="A2916" t="str">
            <v>08.007.999-0</v>
          </cell>
          <cell r="B2916">
            <v>3035</v>
          </cell>
        </row>
        <row r="2917">
          <cell r="A2917" t="str">
            <v>08.008.001-0</v>
          </cell>
          <cell r="B2917">
            <v>20.95</v>
          </cell>
        </row>
        <row r="2918">
          <cell r="A2918" t="str">
            <v>08.008.002-0</v>
          </cell>
          <cell r="B2918">
            <v>14.92</v>
          </cell>
        </row>
        <row r="2919">
          <cell r="A2919" t="str">
            <v>08.008.999-0</v>
          </cell>
          <cell r="B2919">
            <v>3300</v>
          </cell>
        </row>
        <row r="2920">
          <cell r="A2920" t="str">
            <v>08.009.003-0</v>
          </cell>
          <cell r="B2920">
            <v>41.82</v>
          </cell>
        </row>
        <row r="2921">
          <cell r="A2921" t="str">
            <v>08.009.005-0</v>
          </cell>
          <cell r="B2921">
            <v>47.4</v>
          </cell>
        </row>
        <row r="2922">
          <cell r="A2922" t="str">
            <v>08.009.010-0</v>
          </cell>
          <cell r="B2922">
            <v>37.380000000000003</v>
          </cell>
        </row>
        <row r="2923">
          <cell r="A2923" t="str">
            <v>08.009.999-0</v>
          </cell>
          <cell r="B2923">
            <v>3144</v>
          </cell>
        </row>
        <row r="2924">
          <cell r="A2924" t="str">
            <v>08.010.001-0</v>
          </cell>
          <cell r="B2924">
            <v>64.56</v>
          </cell>
        </row>
        <row r="2925">
          <cell r="A2925" t="str">
            <v>08.010.005-0</v>
          </cell>
          <cell r="B2925">
            <v>12.42</v>
          </cell>
        </row>
        <row r="2926">
          <cell r="A2926" t="str">
            <v>08.010.999-0</v>
          </cell>
          <cell r="B2926">
            <v>2914</v>
          </cell>
        </row>
        <row r="2927">
          <cell r="A2927" t="str">
            <v>08.011.001-0</v>
          </cell>
          <cell r="B2927">
            <v>26.9</v>
          </cell>
        </row>
        <row r="2928">
          <cell r="A2928" t="str">
            <v>08.011.999-0</v>
          </cell>
          <cell r="B2928">
            <v>3129</v>
          </cell>
        </row>
        <row r="2929">
          <cell r="A2929" t="str">
            <v>08.012.001-0</v>
          </cell>
          <cell r="B2929">
            <v>22.4</v>
          </cell>
        </row>
        <row r="2930">
          <cell r="A2930" t="str">
            <v>08.012.003-0</v>
          </cell>
          <cell r="B2930">
            <v>17.95</v>
          </cell>
        </row>
        <row r="2931">
          <cell r="A2931" t="str">
            <v>08.012.004-0</v>
          </cell>
          <cell r="B2931">
            <v>17.71</v>
          </cell>
        </row>
        <row r="2932">
          <cell r="A2932" t="str">
            <v>08.012.005-0</v>
          </cell>
          <cell r="B2932">
            <v>15.7</v>
          </cell>
        </row>
        <row r="2933">
          <cell r="A2933" t="str">
            <v>08.012.999-0</v>
          </cell>
          <cell r="B2933">
            <v>3609</v>
          </cell>
        </row>
        <row r="2934">
          <cell r="A2934" t="str">
            <v>08.013.005-0</v>
          </cell>
          <cell r="B2934">
            <v>22.81</v>
          </cell>
        </row>
        <row r="2935">
          <cell r="A2935" t="str">
            <v>08.013.999-0</v>
          </cell>
          <cell r="B2935">
            <v>3442</v>
          </cell>
        </row>
        <row r="2936">
          <cell r="A2936" t="str">
            <v>08.014.001-0</v>
          </cell>
          <cell r="B2936">
            <v>376.88</v>
          </cell>
        </row>
        <row r="2937">
          <cell r="A2937" t="str">
            <v>08.014.002-0</v>
          </cell>
          <cell r="B2937">
            <v>455.19</v>
          </cell>
        </row>
        <row r="2938">
          <cell r="A2938" t="str">
            <v>08.014.999-0</v>
          </cell>
          <cell r="B2938">
            <v>6824</v>
          </cell>
        </row>
        <row r="2939">
          <cell r="A2939" t="str">
            <v>08.015.002-0</v>
          </cell>
          <cell r="B2939">
            <v>2.89</v>
          </cell>
        </row>
        <row r="2940">
          <cell r="A2940" t="str">
            <v>08.015.003-0</v>
          </cell>
          <cell r="B2940">
            <v>6.63</v>
          </cell>
        </row>
        <row r="2941">
          <cell r="A2941" t="str">
            <v>08.015.005-0</v>
          </cell>
          <cell r="B2941">
            <v>228.74</v>
          </cell>
        </row>
        <row r="2942">
          <cell r="A2942" t="str">
            <v>08.015.008-0</v>
          </cell>
          <cell r="B2942">
            <v>358.04</v>
          </cell>
        </row>
        <row r="2943">
          <cell r="A2943" t="str">
            <v>08.015.010-0</v>
          </cell>
          <cell r="B2943">
            <v>38.14</v>
          </cell>
        </row>
        <row r="2944">
          <cell r="A2944" t="str">
            <v>08.015.011-0</v>
          </cell>
          <cell r="B2944">
            <v>46.79</v>
          </cell>
        </row>
        <row r="2945">
          <cell r="A2945" t="str">
            <v>08.015.016-0</v>
          </cell>
          <cell r="B2945">
            <v>2.67</v>
          </cell>
        </row>
        <row r="2946">
          <cell r="A2946" t="str">
            <v>08.015.018-0</v>
          </cell>
          <cell r="B2946">
            <v>235.74</v>
          </cell>
        </row>
        <row r="2947">
          <cell r="A2947" t="str">
            <v>08.015.023-0</v>
          </cell>
          <cell r="B2947">
            <v>160.30000000000001</v>
          </cell>
        </row>
        <row r="2948">
          <cell r="A2948" t="str">
            <v>08.015.050-0</v>
          </cell>
          <cell r="B2948">
            <v>25.64</v>
          </cell>
        </row>
        <row r="2949">
          <cell r="A2949" t="str">
            <v>08.015.051-0</v>
          </cell>
          <cell r="B2949">
            <v>22.83</v>
          </cell>
        </row>
        <row r="2950">
          <cell r="A2950" t="str">
            <v>08.015.052-0</v>
          </cell>
          <cell r="B2950">
            <v>21.42</v>
          </cell>
        </row>
        <row r="2951">
          <cell r="A2951" t="str">
            <v>08.015.053-0</v>
          </cell>
          <cell r="B2951">
            <v>20.260000000000002</v>
          </cell>
        </row>
        <row r="2952">
          <cell r="A2952" t="str">
            <v>08.015.054-0</v>
          </cell>
          <cell r="B2952">
            <v>19.510000000000002</v>
          </cell>
        </row>
        <row r="2953">
          <cell r="A2953" t="str">
            <v>08.015.055-0</v>
          </cell>
          <cell r="B2953">
            <v>19.07</v>
          </cell>
        </row>
        <row r="2954">
          <cell r="A2954" t="str">
            <v>08.015.070-0</v>
          </cell>
          <cell r="B2954">
            <v>20.5</v>
          </cell>
        </row>
        <row r="2955">
          <cell r="A2955" t="str">
            <v>08.015.071-0</v>
          </cell>
          <cell r="B2955">
            <v>18.25</v>
          </cell>
        </row>
        <row r="2956">
          <cell r="A2956" t="str">
            <v>08.015.072-0</v>
          </cell>
          <cell r="B2956">
            <v>17.13</v>
          </cell>
        </row>
        <row r="2957">
          <cell r="A2957" t="str">
            <v>08.015.073-0</v>
          </cell>
          <cell r="B2957">
            <v>16.2</v>
          </cell>
        </row>
        <row r="2958">
          <cell r="A2958" t="str">
            <v>08.015.074-0</v>
          </cell>
          <cell r="B2958">
            <v>15.6</v>
          </cell>
        </row>
        <row r="2959">
          <cell r="A2959" t="str">
            <v>08.015.075-0</v>
          </cell>
          <cell r="B2959">
            <v>15.25</v>
          </cell>
        </row>
        <row r="2960">
          <cell r="A2960" t="str">
            <v>08.015.100-0</v>
          </cell>
          <cell r="B2960">
            <v>211.47</v>
          </cell>
        </row>
        <row r="2961">
          <cell r="A2961" t="str">
            <v>08.015.101-0</v>
          </cell>
          <cell r="B2961">
            <v>192.36</v>
          </cell>
        </row>
        <row r="2962">
          <cell r="A2962" t="str">
            <v>08.015.102-0</v>
          </cell>
          <cell r="B2962">
            <v>182.77</v>
          </cell>
        </row>
        <row r="2963">
          <cell r="A2963" t="str">
            <v>08.015.103-0</v>
          </cell>
          <cell r="B2963">
            <v>173.24</v>
          </cell>
        </row>
        <row r="2964">
          <cell r="A2964" t="str">
            <v>08.015.104-0</v>
          </cell>
          <cell r="B2964">
            <v>168.42</v>
          </cell>
        </row>
        <row r="2965">
          <cell r="A2965" t="str">
            <v>08.015.105-0</v>
          </cell>
          <cell r="B2965">
            <v>165.58</v>
          </cell>
        </row>
        <row r="2966">
          <cell r="A2966" t="str">
            <v>08.015.120-0</v>
          </cell>
          <cell r="B2966">
            <v>197.9</v>
          </cell>
        </row>
        <row r="2967">
          <cell r="A2967" t="str">
            <v>08.015.121-0</v>
          </cell>
          <cell r="B2967">
            <v>178.68</v>
          </cell>
        </row>
        <row r="2968">
          <cell r="A2968" t="str">
            <v>08.015.122-0</v>
          </cell>
          <cell r="B2968">
            <v>169.09</v>
          </cell>
        </row>
        <row r="2969">
          <cell r="A2969" t="str">
            <v>08.015.123-0</v>
          </cell>
          <cell r="B2969">
            <v>159.56</v>
          </cell>
        </row>
        <row r="2970">
          <cell r="A2970" t="str">
            <v>08.015.124-0</v>
          </cell>
          <cell r="B2970">
            <v>154.74</v>
          </cell>
        </row>
        <row r="2971">
          <cell r="A2971" t="str">
            <v>08.015.125-0</v>
          </cell>
          <cell r="B2971">
            <v>151.91</v>
          </cell>
        </row>
        <row r="2972">
          <cell r="A2972" t="str">
            <v>08.015.150-0</v>
          </cell>
          <cell r="B2972">
            <v>173.84</v>
          </cell>
        </row>
        <row r="2973">
          <cell r="A2973" t="str">
            <v>08.015.151-0</v>
          </cell>
          <cell r="B2973">
            <v>154.72</v>
          </cell>
        </row>
        <row r="2974">
          <cell r="A2974" t="str">
            <v>08.015.152-0</v>
          </cell>
          <cell r="B2974">
            <v>145.13999999999999</v>
          </cell>
        </row>
        <row r="2975">
          <cell r="A2975" t="str">
            <v>08.015.153-0</v>
          </cell>
          <cell r="B2975">
            <v>135.61000000000001</v>
          </cell>
        </row>
        <row r="2976">
          <cell r="A2976" t="str">
            <v>08.015.154-0</v>
          </cell>
          <cell r="B2976">
            <v>130.79</v>
          </cell>
        </row>
        <row r="2977">
          <cell r="A2977" t="str">
            <v>08.015.155-0</v>
          </cell>
          <cell r="B2977">
            <v>127.95</v>
          </cell>
        </row>
        <row r="2978">
          <cell r="A2978" t="str">
            <v>08.015.200-0</v>
          </cell>
          <cell r="B2978">
            <v>31.01</v>
          </cell>
        </row>
        <row r="2979">
          <cell r="A2979" t="str">
            <v>08.015.201-0</v>
          </cell>
          <cell r="B2979">
            <v>27.69</v>
          </cell>
        </row>
        <row r="2980">
          <cell r="A2980" t="str">
            <v>08.015.202-0</v>
          </cell>
          <cell r="B2980">
            <v>26.03</v>
          </cell>
        </row>
        <row r="2981">
          <cell r="A2981" t="str">
            <v>08.015.203-0</v>
          </cell>
          <cell r="B2981">
            <v>24.62</v>
          </cell>
        </row>
        <row r="2982">
          <cell r="A2982" t="str">
            <v>08.015.204-0</v>
          </cell>
          <cell r="B2982">
            <v>23.75</v>
          </cell>
        </row>
        <row r="2983">
          <cell r="A2983" t="str">
            <v>08.015.205-0</v>
          </cell>
          <cell r="B2983">
            <v>23.23</v>
          </cell>
        </row>
        <row r="2984">
          <cell r="A2984" t="str">
            <v>08.015.220-0</v>
          </cell>
          <cell r="B2984">
            <v>24.8</v>
          </cell>
        </row>
        <row r="2985">
          <cell r="A2985" t="str">
            <v>08.015.221-0</v>
          </cell>
          <cell r="B2985">
            <v>22.14</v>
          </cell>
        </row>
        <row r="2986">
          <cell r="A2986" t="str">
            <v>08.015.222-0</v>
          </cell>
          <cell r="B2986">
            <v>20.81</v>
          </cell>
        </row>
        <row r="2987">
          <cell r="A2987" t="str">
            <v>08.015.223-0</v>
          </cell>
          <cell r="B2987">
            <v>19.68</v>
          </cell>
        </row>
        <row r="2988">
          <cell r="A2988" t="str">
            <v>08.015.224-0</v>
          </cell>
          <cell r="B2988">
            <v>18.98</v>
          </cell>
        </row>
        <row r="2989">
          <cell r="A2989" t="str">
            <v>08.015.225-0</v>
          </cell>
          <cell r="B2989">
            <v>18.57</v>
          </cell>
        </row>
        <row r="2990">
          <cell r="A2990" t="str">
            <v>08.015.250-0</v>
          </cell>
          <cell r="B2990">
            <v>260.11</v>
          </cell>
        </row>
        <row r="2991">
          <cell r="A2991" t="str">
            <v>08.015.251-0</v>
          </cell>
          <cell r="B2991">
            <v>236.6</v>
          </cell>
        </row>
        <row r="2992">
          <cell r="A2992" t="str">
            <v>08.015.252-0</v>
          </cell>
          <cell r="B2992">
            <v>224.81</v>
          </cell>
        </row>
        <row r="2993">
          <cell r="A2993" t="str">
            <v>08.015.253-0</v>
          </cell>
          <cell r="B2993">
            <v>213.09</v>
          </cell>
        </row>
        <row r="2994">
          <cell r="A2994" t="str">
            <v>08.015.254-0</v>
          </cell>
          <cell r="B2994">
            <v>207.16</v>
          </cell>
        </row>
        <row r="2995">
          <cell r="A2995" t="str">
            <v>08.015.255-0</v>
          </cell>
          <cell r="B2995">
            <v>203.67</v>
          </cell>
        </row>
        <row r="2996">
          <cell r="A2996" t="str">
            <v>08.015.270-0</v>
          </cell>
          <cell r="B2996">
            <v>237.44</v>
          </cell>
        </row>
        <row r="2997">
          <cell r="A2997" t="str">
            <v>08.015.271-0</v>
          </cell>
          <cell r="B2997">
            <v>219.78</v>
          </cell>
        </row>
        <row r="2998">
          <cell r="A2998" t="str">
            <v>08.015.272-0</v>
          </cell>
          <cell r="B2998">
            <v>207.99</v>
          </cell>
        </row>
        <row r="2999">
          <cell r="A2999" t="str">
            <v>08.015.273-0</v>
          </cell>
          <cell r="B2999">
            <v>196.26</v>
          </cell>
        </row>
        <row r="3000">
          <cell r="A3000" t="str">
            <v>08.015.274-0</v>
          </cell>
          <cell r="B3000">
            <v>190.33</v>
          </cell>
        </row>
        <row r="3001">
          <cell r="A3001" t="str">
            <v>08.015.275-0</v>
          </cell>
          <cell r="B3001">
            <v>186.85</v>
          </cell>
        </row>
        <row r="3002">
          <cell r="A3002" t="str">
            <v>08.015.300-0</v>
          </cell>
          <cell r="B3002">
            <v>213.82</v>
          </cell>
        </row>
        <row r="3003">
          <cell r="A3003" t="str">
            <v>08.015.301-0</v>
          </cell>
          <cell r="B3003">
            <v>190.31</v>
          </cell>
        </row>
        <row r="3004">
          <cell r="A3004" t="str">
            <v>08.015.302-0</v>
          </cell>
          <cell r="B3004">
            <v>178.52</v>
          </cell>
        </row>
        <row r="3005">
          <cell r="A3005" t="str">
            <v>08.015.303-0</v>
          </cell>
          <cell r="B3005">
            <v>166.8</v>
          </cell>
        </row>
        <row r="3006">
          <cell r="A3006" t="str">
            <v>08.015.304-0</v>
          </cell>
          <cell r="B3006">
            <v>160.87</v>
          </cell>
        </row>
        <row r="3007">
          <cell r="A3007" t="str">
            <v>08.015.305-0</v>
          </cell>
          <cell r="B3007">
            <v>157.38</v>
          </cell>
        </row>
        <row r="3008">
          <cell r="A3008" t="str">
            <v>08.015.999-0</v>
          </cell>
          <cell r="B3008">
            <v>5772</v>
          </cell>
        </row>
        <row r="3009">
          <cell r="A3009" t="str">
            <v>08.016.001-0</v>
          </cell>
          <cell r="B3009">
            <v>496.13</v>
          </cell>
        </row>
        <row r="3010">
          <cell r="A3010" t="str">
            <v>08.016.002-0</v>
          </cell>
          <cell r="B3010">
            <v>380</v>
          </cell>
        </row>
        <row r="3011">
          <cell r="A3011" t="str">
            <v>08.016.999-0</v>
          </cell>
          <cell r="B3011">
            <v>6334</v>
          </cell>
        </row>
        <row r="3012">
          <cell r="A3012" t="str">
            <v>08.017.006-0</v>
          </cell>
          <cell r="B3012">
            <v>240.47</v>
          </cell>
        </row>
        <row r="3013">
          <cell r="A3013" t="str">
            <v>08.017.010-0</v>
          </cell>
          <cell r="B3013">
            <v>289.45999999999998</v>
          </cell>
        </row>
        <row r="3014">
          <cell r="A3014" t="str">
            <v>08.017.999-0</v>
          </cell>
          <cell r="B3014">
            <v>2001</v>
          </cell>
        </row>
        <row r="3015">
          <cell r="A3015" t="str">
            <v>08.018.001-0</v>
          </cell>
          <cell r="B3015">
            <v>5.31</v>
          </cell>
        </row>
        <row r="3016">
          <cell r="A3016" t="str">
            <v>08.018.999-0</v>
          </cell>
          <cell r="B3016">
            <v>2968</v>
          </cell>
        </row>
        <row r="3017">
          <cell r="A3017" t="str">
            <v>08.019.001-0</v>
          </cell>
          <cell r="B3017">
            <v>10.69</v>
          </cell>
        </row>
        <row r="3018">
          <cell r="A3018" t="str">
            <v>08.019.002-0</v>
          </cell>
          <cell r="B3018">
            <v>2.99</v>
          </cell>
        </row>
        <row r="3019">
          <cell r="A3019" t="str">
            <v>08.019.003-0</v>
          </cell>
          <cell r="B3019">
            <v>18.260000000000002</v>
          </cell>
        </row>
        <row r="3020">
          <cell r="A3020" t="str">
            <v>08.019.004-0</v>
          </cell>
          <cell r="B3020">
            <v>22.16</v>
          </cell>
        </row>
        <row r="3021">
          <cell r="A3021" t="str">
            <v>08.019.999-0</v>
          </cell>
          <cell r="B3021">
            <v>4276</v>
          </cell>
        </row>
        <row r="3022">
          <cell r="A3022" t="str">
            <v>08.020.008-0</v>
          </cell>
          <cell r="B3022">
            <v>51.19</v>
          </cell>
        </row>
        <row r="3023">
          <cell r="A3023" t="str">
            <v>08.020.010-0</v>
          </cell>
          <cell r="B3023">
            <v>58.15</v>
          </cell>
        </row>
        <row r="3024">
          <cell r="A3024" t="str">
            <v>08.020.012-0</v>
          </cell>
          <cell r="B3024">
            <v>70.489999999999995</v>
          </cell>
        </row>
        <row r="3025">
          <cell r="A3025" t="str">
            <v>08.020.999-0</v>
          </cell>
          <cell r="B3025">
            <v>3470</v>
          </cell>
        </row>
        <row r="3026">
          <cell r="A3026" t="str">
            <v>08.021.001-0</v>
          </cell>
          <cell r="B3026">
            <v>0.64</v>
          </cell>
        </row>
        <row r="3027">
          <cell r="A3027" t="str">
            <v>08.021.002-0</v>
          </cell>
          <cell r="B3027">
            <v>2.7</v>
          </cell>
        </row>
        <row r="3028">
          <cell r="A3028" t="str">
            <v>08.021.003-0</v>
          </cell>
          <cell r="B3028">
            <v>1.34</v>
          </cell>
        </row>
        <row r="3029">
          <cell r="A3029" t="str">
            <v>08.021.999-0</v>
          </cell>
          <cell r="B3029">
            <v>2792</v>
          </cell>
        </row>
        <row r="3030">
          <cell r="A3030" t="str">
            <v>08.023.002-0</v>
          </cell>
          <cell r="B3030">
            <v>2.4900000000000002</v>
          </cell>
        </row>
        <row r="3031">
          <cell r="A3031" t="str">
            <v>08.023.999-0</v>
          </cell>
          <cell r="B3031">
            <v>3047</v>
          </cell>
        </row>
        <row r="3032">
          <cell r="A3032" t="str">
            <v>08.024.002-0</v>
          </cell>
          <cell r="B3032">
            <v>16.93</v>
          </cell>
        </row>
        <row r="3033">
          <cell r="A3033" t="str">
            <v>08.024.999-0</v>
          </cell>
          <cell r="B3033">
            <v>3627</v>
          </cell>
        </row>
        <row r="3034">
          <cell r="A3034" t="str">
            <v>08.026.001-0</v>
          </cell>
          <cell r="B3034">
            <v>3.67</v>
          </cell>
        </row>
        <row r="3035">
          <cell r="A3035" t="str">
            <v>08.026.002-0</v>
          </cell>
          <cell r="B3035">
            <v>2.25</v>
          </cell>
        </row>
        <row r="3036">
          <cell r="A3036" t="str">
            <v>08.026.999-0</v>
          </cell>
          <cell r="B3036">
            <v>11940</v>
          </cell>
        </row>
        <row r="3037">
          <cell r="A3037" t="str">
            <v>08.027.001-0</v>
          </cell>
          <cell r="B3037">
            <v>41.14</v>
          </cell>
        </row>
        <row r="3038">
          <cell r="A3038" t="str">
            <v>08.027.002-0</v>
          </cell>
          <cell r="B3038">
            <v>45.25</v>
          </cell>
        </row>
        <row r="3039">
          <cell r="A3039" t="str">
            <v>08.027.003-0</v>
          </cell>
          <cell r="B3039">
            <v>41.06</v>
          </cell>
        </row>
        <row r="3040">
          <cell r="A3040" t="str">
            <v>08.027.004-0</v>
          </cell>
          <cell r="B3040">
            <v>28.14</v>
          </cell>
        </row>
        <row r="3041">
          <cell r="A3041" t="str">
            <v>08.027.005-0</v>
          </cell>
          <cell r="B3041">
            <v>30.96</v>
          </cell>
        </row>
        <row r="3042">
          <cell r="A3042" t="str">
            <v>08.027.006-0</v>
          </cell>
          <cell r="B3042">
            <v>27.96</v>
          </cell>
        </row>
        <row r="3043">
          <cell r="A3043" t="str">
            <v>08.027.010-0</v>
          </cell>
          <cell r="B3043">
            <v>55.12</v>
          </cell>
        </row>
        <row r="3044">
          <cell r="A3044" t="str">
            <v>08.027.011-0</v>
          </cell>
          <cell r="B3044">
            <v>54.29</v>
          </cell>
        </row>
        <row r="3045">
          <cell r="A3045" t="str">
            <v>08.027.012-0</v>
          </cell>
          <cell r="B3045">
            <v>42.59</v>
          </cell>
        </row>
        <row r="3046">
          <cell r="A3046" t="str">
            <v>08.027.013-0</v>
          </cell>
          <cell r="B3046">
            <v>37.58</v>
          </cell>
        </row>
        <row r="3047">
          <cell r="A3047" t="str">
            <v>08.027.015-0</v>
          </cell>
          <cell r="B3047">
            <v>247.13</v>
          </cell>
        </row>
        <row r="3048">
          <cell r="A3048" t="str">
            <v>08.027.020-0</v>
          </cell>
          <cell r="B3048">
            <v>196.38</v>
          </cell>
        </row>
        <row r="3049">
          <cell r="A3049" t="str">
            <v>08.027.030-0</v>
          </cell>
          <cell r="B3049">
            <v>188.71</v>
          </cell>
        </row>
        <row r="3050">
          <cell r="A3050" t="str">
            <v>08.027.999-0</v>
          </cell>
          <cell r="B3050">
            <v>2978</v>
          </cell>
        </row>
        <row r="3051">
          <cell r="A3051" t="str">
            <v>08.031.005-0</v>
          </cell>
          <cell r="B3051">
            <v>659.36</v>
          </cell>
        </row>
        <row r="3052">
          <cell r="A3052" t="str">
            <v>08.031.006-0</v>
          </cell>
          <cell r="B3052">
            <v>793.51</v>
          </cell>
        </row>
        <row r="3053">
          <cell r="A3053" t="str">
            <v>08.031.007-0</v>
          </cell>
          <cell r="B3053">
            <v>746.77</v>
          </cell>
        </row>
        <row r="3054">
          <cell r="A3054" t="str">
            <v>08.031.999-0</v>
          </cell>
          <cell r="B3054">
            <v>3387</v>
          </cell>
        </row>
        <row r="3055">
          <cell r="A3055" t="str">
            <v>08.032.999-0</v>
          </cell>
          <cell r="B3055">
            <v>3314</v>
          </cell>
        </row>
        <row r="3056">
          <cell r="A3056" t="str">
            <v>08.033.001-0</v>
          </cell>
          <cell r="B3056">
            <v>7.15</v>
          </cell>
        </row>
        <row r="3057">
          <cell r="A3057" t="str">
            <v>08.033.999-0</v>
          </cell>
          <cell r="B3057">
            <v>1764</v>
          </cell>
        </row>
        <row r="3058">
          <cell r="A3058" t="str">
            <v>08.034.001-0</v>
          </cell>
          <cell r="B3058">
            <v>30.3</v>
          </cell>
        </row>
        <row r="3059">
          <cell r="A3059" t="str">
            <v>08.034.005-0</v>
          </cell>
          <cell r="B3059">
            <v>131.61000000000001</v>
          </cell>
        </row>
        <row r="3060">
          <cell r="A3060" t="str">
            <v>08.034.010-0</v>
          </cell>
          <cell r="B3060">
            <v>131.61000000000001</v>
          </cell>
        </row>
        <row r="3061">
          <cell r="A3061" t="str">
            <v>08.034.999-0</v>
          </cell>
          <cell r="B3061">
            <v>3054</v>
          </cell>
        </row>
        <row r="3062">
          <cell r="A3062" t="str">
            <v>08.035.001-0</v>
          </cell>
          <cell r="B3062">
            <v>44.4</v>
          </cell>
        </row>
        <row r="3063">
          <cell r="A3063" t="str">
            <v>08.035.999-0</v>
          </cell>
          <cell r="B3063">
            <v>2304</v>
          </cell>
        </row>
        <row r="3064">
          <cell r="A3064" t="str">
            <v>08.036.001-0</v>
          </cell>
          <cell r="B3064">
            <v>48.3</v>
          </cell>
        </row>
        <row r="3065">
          <cell r="A3065" t="str">
            <v>08.036.999-0</v>
          </cell>
          <cell r="B3065">
            <v>3021</v>
          </cell>
        </row>
        <row r="3066">
          <cell r="A3066" t="str">
            <v>08.037.001-0</v>
          </cell>
          <cell r="B3066">
            <v>8.64</v>
          </cell>
        </row>
        <row r="3067">
          <cell r="A3067" t="str">
            <v>08.037.002-0</v>
          </cell>
          <cell r="B3067">
            <v>34.6</v>
          </cell>
        </row>
        <row r="3068">
          <cell r="A3068" t="str">
            <v>08.037.010-0</v>
          </cell>
          <cell r="B3068">
            <v>20</v>
          </cell>
        </row>
        <row r="3069">
          <cell r="A3069" t="str">
            <v>08.037.011-0</v>
          </cell>
          <cell r="B3069">
            <v>14.6</v>
          </cell>
        </row>
        <row r="3070">
          <cell r="A3070" t="str">
            <v>08.037.012-0</v>
          </cell>
          <cell r="B3070">
            <v>11.98</v>
          </cell>
        </row>
        <row r="3071">
          <cell r="A3071" t="str">
            <v>08.037.013-0</v>
          </cell>
          <cell r="B3071">
            <v>11.4</v>
          </cell>
        </row>
        <row r="3072">
          <cell r="A3072" t="str">
            <v>08.037.014-0</v>
          </cell>
          <cell r="B3072">
            <v>9.59</v>
          </cell>
        </row>
        <row r="3073">
          <cell r="A3073" t="str">
            <v>08.037.015-0</v>
          </cell>
          <cell r="B3073">
            <v>8.74</v>
          </cell>
        </row>
        <row r="3074">
          <cell r="A3074" t="str">
            <v>08.037.025-0</v>
          </cell>
          <cell r="B3074">
            <v>83.86</v>
          </cell>
        </row>
        <row r="3075">
          <cell r="A3075" t="str">
            <v>08.037.026-0</v>
          </cell>
          <cell r="B3075">
            <v>57.94</v>
          </cell>
        </row>
        <row r="3076">
          <cell r="A3076" t="str">
            <v>08.037.027-0</v>
          </cell>
          <cell r="B3076">
            <v>45.37</v>
          </cell>
        </row>
        <row r="3077">
          <cell r="A3077" t="str">
            <v>08.037.028-0</v>
          </cell>
          <cell r="B3077">
            <v>33.32</v>
          </cell>
        </row>
        <row r="3078">
          <cell r="A3078" t="str">
            <v>08.037.029-0</v>
          </cell>
          <cell r="B3078">
            <v>27.17</v>
          </cell>
        </row>
        <row r="3079">
          <cell r="A3079" t="str">
            <v>08.037.030-0</v>
          </cell>
          <cell r="B3079">
            <v>20.56</v>
          </cell>
        </row>
        <row r="3080">
          <cell r="A3080" t="str">
            <v>08.037.999-0</v>
          </cell>
          <cell r="B3080">
            <v>3103</v>
          </cell>
        </row>
        <row r="3081">
          <cell r="A3081" t="str">
            <v>08.038.001-0</v>
          </cell>
          <cell r="B3081">
            <v>68.77</v>
          </cell>
        </row>
        <row r="3082">
          <cell r="A3082" t="str">
            <v>08.038.999-0</v>
          </cell>
          <cell r="B3082">
            <v>2431</v>
          </cell>
        </row>
        <row r="3083">
          <cell r="A3083" t="str">
            <v>08.040.005-0</v>
          </cell>
          <cell r="B3083">
            <v>25.05</v>
          </cell>
        </row>
        <row r="3084">
          <cell r="A3084" t="str">
            <v>08.040.010-0</v>
          </cell>
          <cell r="B3084">
            <v>21</v>
          </cell>
        </row>
        <row r="3085">
          <cell r="A3085" t="str">
            <v>08.040.015-0</v>
          </cell>
          <cell r="B3085">
            <v>15.32</v>
          </cell>
        </row>
        <row r="3086">
          <cell r="A3086" t="str">
            <v>08.040.020-0</v>
          </cell>
          <cell r="B3086">
            <v>12.55</v>
          </cell>
        </row>
        <row r="3087">
          <cell r="A3087" t="str">
            <v>08.040.025-0</v>
          </cell>
          <cell r="B3087">
            <v>12.28</v>
          </cell>
        </row>
        <row r="3088">
          <cell r="A3088" t="str">
            <v>08.040.030-0</v>
          </cell>
          <cell r="B3088">
            <v>5.46</v>
          </cell>
        </row>
        <row r="3089">
          <cell r="A3089" t="str">
            <v>08.040.999-0</v>
          </cell>
          <cell r="B3089">
            <v>2419</v>
          </cell>
        </row>
        <row r="3090">
          <cell r="A3090" t="str">
            <v>09.001.001-1</v>
          </cell>
          <cell r="B3090">
            <v>6.46</v>
          </cell>
        </row>
        <row r="3091">
          <cell r="A3091" t="str">
            <v>09.001.002-0</v>
          </cell>
          <cell r="B3091">
            <v>7.77</v>
          </cell>
        </row>
        <row r="3092">
          <cell r="A3092" t="str">
            <v>09.001.003-1</v>
          </cell>
          <cell r="B3092">
            <v>6.06</v>
          </cell>
        </row>
        <row r="3093">
          <cell r="A3093" t="str">
            <v>09.001.004-0</v>
          </cell>
          <cell r="B3093">
            <v>7.23</v>
          </cell>
        </row>
        <row r="3094">
          <cell r="A3094" t="str">
            <v>09.001.020-0</v>
          </cell>
          <cell r="B3094">
            <v>6.43</v>
          </cell>
        </row>
        <row r="3095">
          <cell r="A3095" t="str">
            <v>09.001.025-0</v>
          </cell>
          <cell r="B3095">
            <v>8.16</v>
          </cell>
        </row>
        <row r="3096">
          <cell r="A3096" t="str">
            <v>09.001.030-0</v>
          </cell>
          <cell r="B3096">
            <v>6.78</v>
          </cell>
        </row>
        <row r="3097">
          <cell r="A3097" t="str">
            <v>09.001.035-0</v>
          </cell>
          <cell r="B3097">
            <v>6.01</v>
          </cell>
        </row>
        <row r="3098">
          <cell r="A3098" t="str">
            <v>09.001.040-0</v>
          </cell>
          <cell r="B3098">
            <v>2.4300000000000002</v>
          </cell>
        </row>
        <row r="3099">
          <cell r="A3099" t="str">
            <v>09.001.045-0</v>
          </cell>
          <cell r="B3099">
            <v>4.05</v>
          </cell>
        </row>
        <row r="3100">
          <cell r="A3100" t="str">
            <v>09.001.050-0</v>
          </cell>
          <cell r="B3100">
            <v>9.59</v>
          </cell>
        </row>
        <row r="3101">
          <cell r="A3101" t="str">
            <v>09.001.055-0</v>
          </cell>
          <cell r="B3101">
            <v>4.6900000000000004</v>
          </cell>
        </row>
        <row r="3102">
          <cell r="A3102" t="str">
            <v>09.001.060-0</v>
          </cell>
          <cell r="B3102">
            <v>10.88</v>
          </cell>
        </row>
        <row r="3103">
          <cell r="A3103" t="str">
            <v>09.001.065-0</v>
          </cell>
          <cell r="B3103">
            <v>19.53</v>
          </cell>
        </row>
        <row r="3104">
          <cell r="A3104" t="str">
            <v>09.001.070-0</v>
          </cell>
          <cell r="B3104">
            <v>2.0499999999999998</v>
          </cell>
        </row>
        <row r="3105">
          <cell r="A3105" t="str">
            <v>09.001.075-0</v>
          </cell>
          <cell r="B3105">
            <v>2.0499999999999998</v>
          </cell>
        </row>
        <row r="3106">
          <cell r="A3106" t="str">
            <v>09.001.999-0</v>
          </cell>
          <cell r="B3106">
            <v>2666</v>
          </cell>
        </row>
        <row r="3107">
          <cell r="A3107" t="str">
            <v>09.002.001-0</v>
          </cell>
          <cell r="B3107">
            <v>19.309999999999999</v>
          </cell>
        </row>
        <row r="3108">
          <cell r="A3108" t="str">
            <v>09.002.002-0</v>
          </cell>
          <cell r="B3108">
            <v>2.46</v>
          </cell>
        </row>
        <row r="3109">
          <cell r="A3109" t="str">
            <v>09.002.003-0</v>
          </cell>
          <cell r="B3109">
            <v>2.21</v>
          </cell>
        </row>
        <row r="3110">
          <cell r="A3110" t="str">
            <v>09.002.010-0</v>
          </cell>
          <cell r="B3110">
            <v>2.46</v>
          </cell>
        </row>
        <row r="3111">
          <cell r="A3111" t="str">
            <v>09.002.999-0</v>
          </cell>
          <cell r="B3111">
            <v>2783</v>
          </cell>
        </row>
        <row r="3112">
          <cell r="A3112" t="str">
            <v>09.003.006-0</v>
          </cell>
          <cell r="B3112">
            <v>13.5</v>
          </cell>
        </row>
        <row r="3113">
          <cell r="A3113" t="str">
            <v>09.003.007-0</v>
          </cell>
          <cell r="B3113">
            <v>5.23</v>
          </cell>
        </row>
        <row r="3114">
          <cell r="A3114" t="str">
            <v>09.003.008-0</v>
          </cell>
          <cell r="B3114">
            <v>3</v>
          </cell>
        </row>
        <row r="3115">
          <cell r="A3115" t="str">
            <v>09.003.009-0</v>
          </cell>
          <cell r="B3115">
            <v>5</v>
          </cell>
        </row>
        <row r="3116">
          <cell r="A3116" t="str">
            <v>09.003.999-0</v>
          </cell>
          <cell r="B3116">
            <v>3184</v>
          </cell>
        </row>
        <row r="3117">
          <cell r="A3117" t="str">
            <v>09.004.001-0</v>
          </cell>
          <cell r="B3117">
            <v>74.42</v>
          </cell>
        </row>
        <row r="3118">
          <cell r="A3118" t="str">
            <v>09.004.002-0</v>
          </cell>
          <cell r="B3118">
            <v>135.4</v>
          </cell>
        </row>
        <row r="3119">
          <cell r="A3119" t="str">
            <v>09.004.005-0</v>
          </cell>
          <cell r="B3119">
            <v>316.44</v>
          </cell>
        </row>
        <row r="3120">
          <cell r="A3120" t="str">
            <v>09.004.010-0</v>
          </cell>
          <cell r="B3120">
            <v>21.29</v>
          </cell>
        </row>
        <row r="3121">
          <cell r="A3121" t="str">
            <v>09.004.011-0</v>
          </cell>
          <cell r="B3121">
            <v>40.57</v>
          </cell>
        </row>
        <row r="3122">
          <cell r="A3122" t="str">
            <v>09.004.012-0</v>
          </cell>
          <cell r="B3122">
            <v>98.79</v>
          </cell>
        </row>
        <row r="3123">
          <cell r="A3123" t="str">
            <v>09.004.013-0</v>
          </cell>
          <cell r="B3123">
            <v>189.79</v>
          </cell>
        </row>
        <row r="3124">
          <cell r="A3124" t="str">
            <v>09.004.999-0</v>
          </cell>
          <cell r="B3124">
            <v>3554</v>
          </cell>
        </row>
        <row r="3125">
          <cell r="A3125" t="str">
            <v>09.005.001-0</v>
          </cell>
          <cell r="B3125">
            <v>0.78</v>
          </cell>
        </row>
        <row r="3126">
          <cell r="A3126" t="str">
            <v>09.005.002-0</v>
          </cell>
          <cell r="B3126">
            <v>0.49</v>
          </cell>
        </row>
        <row r="3127">
          <cell r="A3127" t="str">
            <v>09.005.003-0</v>
          </cell>
          <cell r="B3127">
            <v>0.73</v>
          </cell>
        </row>
        <row r="3128">
          <cell r="A3128" t="str">
            <v>09.005.008-0</v>
          </cell>
          <cell r="B3128">
            <v>1984.85</v>
          </cell>
        </row>
        <row r="3129">
          <cell r="A3129" t="str">
            <v>09.005.009-0</v>
          </cell>
          <cell r="B3129">
            <v>1.23</v>
          </cell>
        </row>
        <row r="3130">
          <cell r="A3130" t="str">
            <v>09.005.010-0</v>
          </cell>
          <cell r="B3130">
            <v>2.46</v>
          </cell>
        </row>
        <row r="3131">
          <cell r="A3131" t="str">
            <v>09.005.011-0</v>
          </cell>
          <cell r="B3131">
            <v>61.8</v>
          </cell>
        </row>
        <row r="3132">
          <cell r="A3132" t="str">
            <v>09.005.012-0</v>
          </cell>
          <cell r="B3132">
            <v>1449.81</v>
          </cell>
        </row>
        <row r="3133">
          <cell r="A3133" t="str">
            <v>09.005.014-0</v>
          </cell>
          <cell r="B3133">
            <v>1018.01</v>
          </cell>
        </row>
        <row r="3134">
          <cell r="A3134" t="str">
            <v>09.005.015-0</v>
          </cell>
          <cell r="B3134">
            <v>417.22</v>
          </cell>
        </row>
        <row r="3135">
          <cell r="A3135" t="str">
            <v>09.005.016-0</v>
          </cell>
          <cell r="B3135">
            <v>1.23</v>
          </cell>
        </row>
        <row r="3136">
          <cell r="A3136" t="str">
            <v>09.005.017-0</v>
          </cell>
          <cell r="B3136">
            <v>25.55</v>
          </cell>
        </row>
        <row r="3137">
          <cell r="A3137" t="str">
            <v>09.005.018-0</v>
          </cell>
          <cell r="B3137">
            <v>490.57</v>
          </cell>
        </row>
        <row r="3138">
          <cell r="A3138" t="str">
            <v>09.005.019-0</v>
          </cell>
          <cell r="B3138">
            <v>103.6</v>
          </cell>
        </row>
        <row r="3139">
          <cell r="A3139" t="str">
            <v>09.005.020-0</v>
          </cell>
          <cell r="B3139">
            <v>7.87</v>
          </cell>
        </row>
        <row r="3140">
          <cell r="A3140" t="str">
            <v>09.005.021-0</v>
          </cell>
          <cell r="B3140">
            <v>7.87</v>
          </cell>
        </row>
        <row r="3141">
          <cell r="A3141" t="str">
            <v>09.005.022-0</v>
          </cell>
          <cell r="B3141">
            <v>7.87</v>
          </cell>
        </row>
        <row r="3142">
          <cell r="A3142" t="str">
            <v>09.005.023-0</v>
          </cell>
          <cell r="B3142">
            <v>7.87</v>
          </cell>
        </row>
        <row r="3143">
          <cell r="A3143" t="str">
            <v>09.005.024-0</v>
          </cell>
          <cell r="B3143">
            <v>130.63</v>
          </cell>
        </row>
        <row r="3144">
          <cell r="A3144" t="str">
            <v>09.005.025-0</v>
          </cell>
          <cell r="B3144">
            <v>103.6</v>
          </cell>
        </row>
        <row r="3145">
          <cell r="A3145" t="str">
            <v>09.005.026-0</v>
          </cell>
          <cell r="B3145">
            <v>112.1</v>
          </cell>
        </row>
        <row r="3146">
          <cell r="A3146" t="str">
            <v>09.005.027-0</v>
          </cell>
          <cell r="B3146">
            <v>103.6</v>
          </cell>
        </row>
        <row r="3147">
          <cell r="A3147" t="str">
            <v>09.005.028-0</v>
          </cell>
          <cell r="B3147">
            <v>651.14</v>
          </cell>
        </row>
        <row r="3148">
          <cell r="A3148" t="str">
            <v>09.005.029-0</v>
          </cell>
          <cell r="B3148">
            <v>1.47</v>
          </cell>
        </row>
        <row r="3149">
          <cell r="A3149" t="str">
            <v>09.005.030-0</v>
          </cell>
          <cell r="B3149">
            <v>49.24</v>
          </cell>
        </row>
        <row r="3150">
          <cell r="A3150" t="str">
            <v>09.005.032-0</v>
          </cell>
          <cell r="B3150">
            <v>29.11</v>
          </cell>
        </row>
        <row r="3151">
          <cell r="A3151" t="str">
            <v>09.005.033-0</v>
          </cell>
          <cell r="B3151">
            <v>4.6100000000000003</v>
          </cell>
        </row>
        <row r="3152">
          <cell r="A3152" t="str">
            <v>09.005.034-0</v>
          </cell>
          <cell r="B3152">
            <v>10.45</v>
          </cell>
        </row>
        <row r="3153">
          <cell r="A3153" t="str">
            <v>09.005.035-0</v>
          </cell>
          <cell r="B3153">
            <v>1.57</v>
          </cell>
        </row>
        <row r="3154">
          <cell r="A3154" t="str">
            <v>09.005.036-0</v>
          </cell>
          <cell r="B3154">
            <v>14.01</v>
          </cell>
        </row>
        <row r="3155">
          <cell r="A3155" t="str">
            <v>09.005.040-0</v>
          </cell>
          <cell r="B3155">
            <v>0.98</v>
          </cell>
        </row>
        <row r="3156">
          <cell r="A3156" t="str">
            <v>09.005.041-0</v>
          </cell>
          <cell r="B3156">
            <v>2.65</v>
          </cell>
        </row>
        <row r="3157">
          <cell r="A3157" t="str">
            <v>09.005.042-0</v>
          </cell>
          <cell r="B3157">
            <v>0.12</v>
          </cell>
        </row>
        <row r="3158">
          <cell r="A3158" t="str">
            <v>09.005.052-0</v>
          </cell>
          <cell r="B3158">
            <v>105.16</v>
          </cell>
        </row>
        <row r="3159">
          <cell r="A3159" t="str">
            <v>09.005.053-0</v>
          </cell>
          <cell r="B3159">
            <v>150.41999999999999</v>
          </cell>
        </row>
        <row r="3160">
          <cell r="A3160" t="str">
            <v>09.005.054-0</v>
          </cell>
          <cell r="B3160">
            <v>237.69</v>
          </cell>
        </row>
        <row r="3161">
          <cell r="A3161" t="str">
            <v>09.005.056-0</v>
          </cell>
          <cell r="B3161">
            <v>0.39</v>
          </cell>
        </row>
        <row r="3162">
          <cell r="A3162" t="str">
            <v>09.005.059-0</v>
          </cell>
          <cell r="B3162">
            <v>0.28999999999999998</v>
          </cell>
        </row>
        <row r="3163">
          <cell r="A3163" t="str">
            <v>09.005.060-0</v>
          </cell>
          <cell r="B3163">
            <v>0.74</v>
          </cell>
        </row>
        <row r="3164">
          <cell r="A3164" t="str">
            <v>09.005.999-0</v>
          </cell>
          <cell r="B3164">
            <v>2913</v>
          </cell>
        </row>
        <row r="3165">
          <cell r="A3165" t="str">
            <v>09.006.001-0</v>
          </cell>
          <cell r="B3165">
            <v>87.87</v>
          </cell>
        </row>
        <row r="3166">
          <cell r="A3166" t="str">
            <v>09.006.003-0</v>
          </cell>
          <cell r="B3166">
            <v>26.51</v>
          </cell>
        </row>
        <row r="3167">
          <cell r="A3167" t="str">
            <v>09.006.004-0</v>
          </cell>
          <cell r="B3167">
            <v>1324.66</v>
          </cell>
        </row>
        <row r="3168">
          <cell r="A3168" t="str">
            <v>09.006.005-0</v>
          </cell>
          <cell r="B3168">
            <v>722.53</v>
          </cell>
        </row>
        <row r="3169">
          <cell r="A3169" t="str">
            <v>09.006.006-0</v>
          </cell>
          <cell r="B3169">
            <v>542.76</v>
          </cell>
        </row>
        <row r="3170">
          <cell r="A3170" t="str">
            <v>09.006.007-0</v>
          </cell>
          <cell r="B3170">
            <v>231.99</v>
          </cell>
        </row>
        <row r="3171">
          <cell r="A3171" t="str">
            <v>09.006.008-0</v>
          </cell>
          <cell r="B3171">
            <v>265.19</v>
          </cell>
        </row>
        <row r="3172">
          <cell r="A3172" t="str">
            <v>09.006.009-0</v>
          </cell>
          <cell r="B3172">
            <v>19.690000000000001</v>
          </cell>
        </row>
        <row r="3173">
          <cell r="A3173" t="str">
            <v>09.006.999-0</v>
          </cell>
          <cell r="B3173">
            <v>2752</v>
          </cell>
        </row>
        <row r="3174">
          <cell r="A3174" t="str">
            <v>09.007.001-0</v>
          </cell>
          <cell r="B3174">
            <v>39.39</v>
          </cell>
        </row>
        <row r="3175">
          <cell r="A3175" t="str">
            <v>09.007.002-0</v>
          </cell>
          <cell r="B3175">
            <v>51.7</v>
          </cell>
        </row>
        <row r="3176">
          <cell r="A3176" t="str">
            <v>09.007.003-0</v>
          </cell>
          <cell r="B3176">
            <v>59.83</v>
          </cell>
        </row>
        <row r="3177">
          <cell r="A3177" t="str">
            <v>09.007.999-0</v>
          </cell>
          <cell r="B3177">
            <v>2945</v>
          </cell>
        </row>
        <row r="3178">
          <cell r="A3178" t="str">
            <v>09.009.001-0</v>
          </cell>
          <cell r="B3178">
            <v>7.88</v>
          </cell>
        </row>
        <row r="3179">
          <cell r="A3179" t="str">
            <v>09.009.002-0</v>
          </cell>
          <cell r="B3179">
            <v>10.119999999999999</v>
          </cell>
        </row>
        <row r="3180">
          <cell r="A3180" t="str">
            <v>09.009.003-0</v>
          </cell>
          <cell r="B3180">
            <v>6.21</v>
          </cell>
        </row>
        <row r="3181">
          <cell r="A3181" t="str">
            <v>09.009.004-0</v>
          </cell>
          <cell r="B3181">
            <v>47.51</v>
          </cell>
        </row>
        <row r="3182">
          <cell r="A3182" t="str">
            <v>09.009.999-0</v>
          </cell>
          <cell r="B3182">
            <v>2883</v>
          </cell>
        </row>
        <row r="3183">
          <cell r="A3183" t="str">
            <v>09.010.001-0</v>
          </cell>
          <cell r="B3183">
            <v>18.98</v>
          </cell>
        </row>
        <row r="3184">
          <cell r="A3184" t="str">
            <v>09.010.002-0</v>
          </cell>
          <cell r="B3184">
            <v>11.82</v>
          </cell>
        </row>
        <row r="3185">
          <cell r="A3185" t="str">
            <v>09.010.999-0</v>
          </cell>
          <cell r="B3185">
            <v>2932</v>
          </cell>
        </row>
        <row r="3186">
          <cell r="A3186" t="str">
            <v>09.011.001-0</v>
          </cell>
          <cell r="B3186">
            <v>18.940000000000001</v>
          </cell>
        </row>
        <row r="3187">
          <cell r="A3187" t="str">
            <v>09.011.999-0</v>
          </cell>
          <cell r="B3187">
            <v>3174</v>
          </cell>
        </row>
        <row r="3188">
          <cell r="A3188" t="str">
            <v>09.012.001-0</v>
          </cell>
          <cell r="B3188">
            <v>139.76</v>
          </cell>
        </row>
        <row r="3189">
          <cell r="A3189" t="str">
            <v>09.012.002-0</v>
          </cell>
          <cell r="B3189">
            <v>99.46</v>
          </cell>
        </row>
        <row r="3190">
          <cell r="A3190" t="str">
            <v>09.012.003-0</v>
          </cell>
          <cell r="B3190">
            <v>284.10000000000002</v>
          </cell>
        </row>
        <row r="3191">
          <cell r="A3191" t="str">
            <v>09.012.004-0</v>
          </cell>
          <cell r="B3191">
            <v>499.6</v>
          </cell>
        </row>
        <row r="3192">
          <cell r="A3192" t="str">
            <v>09.012.999-0</v>
          </cell>
          <cell r="B3192">
            <v>3451</v>
          </cell>
        </row>
        <row r="3193">
          <cell r="A3193" t="str">
            <v>09.013.001-0</v>
          </cell>
          <cell r="B3193">
            <v>202.91</v>
          </cell>
        </row>
        <row r="3194">
          <cell r="A3194" t="str">
            <v>09.013.002-0</v>
          </cell>
          <cell r="B3194">
            <v>799.55</v>
          </cell>
        </row>
        <row r="3195">
          <cell r="A3195" t="str">
            <v>09.013.010-0</v>
          </cell>
          <cell r="B3195">
            <v>389.7</v>
          </cell>
        </row>
        <row r="3196">
          <cell r="A3196" t="str">
            <v>09.013.015-0</v>
          </cell>
          <cell r="B3196">
            <v>519.49</v>
          </cell>
        </row>
        <row r="3197">
          <cell r="A3197" t="str">
            <v>09.013.016-0</v>
          </cell>
          <cell r="B3197">
            <v>213.55</v>
          </cell>
        </row>
        <row r="3198">
          <cell r="A3198" t="str">
            <v>09.013.999-0</v>
          </cell>
          <cell r="B3198">
            <v>3458</v>
          </cell>
        </row>
        <row r="3199">
          <cell r="A3199" t="str">
            <v>09.015.003-0</v>
          </cell>
          <cell r="B3199">
            <v>101.06</v>
          </cell>
        </row>
        <row r="3200">
          <cell r="A3200" t="str">
            <v>09.015.005-0</v>
          </cell>
          <cell r="B3200">
            <v>76.86</v>
          </cell>
        </row>
        <row r="3201">
          <cell r="A3201" t="str">
            <v>09.015.006-0</v>
          </cell>
          <cell r="B3201">
            <v>121.44</v>
          </cell>
        </row>
        <row r="3202">
          <cell r="A3202" t="str">
            <v>09.015.007-0</v>
          </cell>
          <cell r="B3202">
            <v>80.099999999999994</v>
          </cell>
        </row>
        <row r="3203">
          <cell r="A3203" t="str">
            <v>09.015.008-0</v>
          </cell>
          <cell r="B3203">
            <v>72.540000000000006</v>
          </cell>
        </row>
        <row r="3204">
          <cell r="A3204" t="str">
            <v>09.015.010-0</v>
          </cell>
          <cell r="B3204">
            <v>112.37</v>
          </cell>
        </row>
        <row r="3205">
          <cell r="A3205" t="str">
            <v>09.015.015-0</v>
          </cell>
          <cell r="B3205">
            <v>83.82</v>
          </cell>
        </row>
        <row r="3206">
          <cell r="A3206" t="str">
            <v>09.015.020-0</v>
          </cell>
          <cell r="B3206">
            <v>136.25</v>
          </cell>
        </row>
        <row r="3207">
          <cell r="A3207" t="str">
            <v>09.015.025-0</v>
          </cell>
          <cell r="B3207">
            <v>80.8</v>
          </cell>
        </row>
        <row r="3208">
          <cell r="A3208" t="str">
            <v>09.015.030-0</v>
          </cell>
          <cell r="B3208">
            <v>113.09</v>
          </cell>
        </row>
        <row r="3209">
          <cell r="A3209" t="str">
            <v>09.015.032-0</v>
          </cell>
          <cell r="B3209">
            <v>107.11</v>
          </cell>
        </row>
        <row r="3210">
          <cell r="A3210" t="str">
            <v>09.015.034-0</v>
          </cell>
          <cell r="B3210">
            <v>73.319999999999993</v>
          </cell>
        </row>
        <row r="3211">
          <cell r="A3211" t="str">
            <v>09.015.036-0</v>
          </cell>
          <cell r="B3211">
            <v>71.849999999999994</v>
          </cell>
        </row>
        <row r="3212">
          <cell r="A3212" t="str">
            <v>09.015.500-0</v>
          </cell>
          <cell r="B3212">
            <v>170.61</v>
          </cell>
        </row>
        <row r="3213">
          <cell r="A3213" t="str">
            <v>09.015.999-0</v>
          </cell>
          <cell r="B3213">
            <v>3675</v>
          </cell>
        </row>
        <row r="3214">
          <cell r="A3214" t="str">
            <v>09.016.060-0</v>
          </cell>
          <cell r="B3214">
            <v>45.48</v>
          </cell>
        </row>
        <row r="3215">
          <cell r="A3215" t="str">
            <v>09.016.061-0</v>
          </cell>
          <cell r="B3215">
            <v>57.72</v>
          </cell>
        </row>
        <row r="3216">
          <cell r="A3216" t="str">
            <v>09.016.999-0</v>
          </cell>
          <cell r="B3216">
            <v>4178</v>
          </cell>
        </row>
        <row r="3217">
          <cell r="A3217" t="str">
            <v>09.020.070-0</v>
          </cell>
          <cell r="B3217">
            <v>18.29</v>
          </cell>
        </row>
        <row r="3218">
          <cell r="A3218" t="str">
            <v>09.020.075-0</v>
          </cell>
          <cell r="B3218">
            <v>54.75</v>
          </cell>
        </row>
        <row r="3219">
          <cell r="A3219" t="str">
            <v>09.020.076-0</v>
          </cell>
          <cell r="B3219">
            <v>26.09</v>
          </cell>
        </row>
        <row r="3220">
          <cell r="A3220" t="str">
            <v>09.020.080-0</v>
          </cell>
          <cell r="B3220">
            <v>28.44</v>
          </cell>
        </row>
        <row r="3221">
          <cell r="A3221" t="str">
            <v>09.020.085-0</v>
          </cell>
          <cell r="B3221">
            <v>22.74</v>
          </cell>
        </row>
        <row r="3222">
          <cell r="A3222" t="str">
            <v>09.020.999-0</v>
          </cell>
          <cell r="B3222">
            <v>5780</v>
          </cell>
        </row>
        <row r="3223">
          <cell r="A3223" t="str">
            <v>09.025.100-0</v>
          </cell>
          <cell r="B3223">
            <v>5.37</v>
          </cell>
        </row>
        <row r="3224">
          <cell r="A3224" t="str">
            <v>09.025.999-0</v>
          </cell>
          <cell r="B3224">
            <v>2482</v>
          </cell>
        </row>
        <row r="3225">
          <cell r="A3225" t="str">
            <v>10.001.004-1</v>
          </cell>
          <cell r="B3225">
            <v>99.11</v>
          </cell>
        </row>
        <row r="3226">
          <cell r="A3226" t="str">
            <v>10.001.005-1</v>
          </cell>
          <cell r="B3226">
            <v>107.1</v>
          </cell>
        </row>
        <row r="3227">
          <cell r="A3227" t="str">
            <v>10.001.999-0</v>
          </cell>
          <cell r="B3227">
            <v>2652</v>
          </cell>
        </row>
        <row r="3228">
          <cell r="A3228" t="str">
            <v>10.002.002-0</v>
          </cell>
          <cell r="B3228">
            <v>204.04</v>
          </cell>
        </row>
        <row r="3229">
          <cell r="A3229" t="str">
            <v>10.002.003-0</v>
          </cell>
          <cell r="B3229">
            <v>209.05</v>
          </cell>
        </row>
        <row r="3230">
          <cell r="A3230" t="str">
            <v>10.002.004-0</v>
          </cell>
          <cell r="B3230">
            <v>229.35</v>
          </cell>
        </row>
        <row r="3231">
          <cell r="A3231" t="str">
            <v>10.002.010-0</v>
          </cell>
          <cell r="B3231">
            <v>72.11</v>
          </cell>
        </row>
        <row r="3232">
          <cell r="A3232" t="str">
            <v>10.002.015-0</v>
          </cell>
          <cell r="B3232">
            <v>164.49</v>
          </cell>
        </row>
        <row r="3233">
          <cell r="A3233" t="str">
            <v>10.002.020-0</v>
          </cell>
          <cell r="B3233">
            <v>240.17</v>
          </cell>
        </row>
        <row r="3234">
          <cell r="A3234" t="str">
            <v>10.002.025-0</v>
          </cell>
          <cell r="B3234">
            <v>92.22</v>
          </cell>
        </row>
        <row r="3235">
          <cell r="A3235" t="str">
            <v>10.002.030-0</v>
          </cell>
          <cell r="B3235">
            <v>203.01</v>
          </cell>
        </row>
        <row r="3236">
          <cell r="A3236" t="str">
            <v>10.002.035-0</v>
          </cell>
          <cell r="B3236">
            <v>295.83</v>
          </cell>
        </row>
        <row r="3237">
          <cell r="A3237" t="str">
            <v>10.002.040-0</v>
          </cell>
          <cell r="B3237">
            <v>107.22</v>
          </cell>
        </row>
        <row r="3238">
          <cell r="A3238" t="str">
            <v>10.002.045-0</v>
          </cell>
          <cell r="B3238">
            <v>228.65</v>
          </cell>
        </row>
        <row r="3239">
          <cell r="A3239" t="str">
            <v>10.002.050-0</v>
          </cell>
          <cell r="B3239">
            <v>334.54</v>
          </cell>
        </row>
        <row r="3240">
          <cell r="A3240" t="str">
            <v>10.002.055-0</v>
          </cell>
          <cell r="B3240">
            <v>129.79</v>
          </cell>
        </row>
        <row r="3241">
          <cell r="A3241" t="str">
            <v>10.002.060-0</v>
          </cell>
          <cell r="B3241">
            <v>271.97000000000003</v>
          </cell>
        </row>
        <row r="3242">
          <cell r="A3242" t="str">
            <v>10.002.065-0</v>
          </cell>
          <cell r="B3242">
            <v>396.81</v>
          </cell>
        </row>
        <row r="3243">
          <cell r="A3243" t="str">
            <v>10.002.070-0</v>
          </cell>
          <cell r="B3243">
            <v>144.63999999999999</v>
          </cell>
        </row>
        <row r="3244">
          <cell r="A3244" t="str">
            <v>10.002.075-0</v>
          </cell>
          <cell r="B3244">
            <v>299.79000000000002</v>
          </cell>
        </row>
        <row r="3245">
          <cell r="A3245" t="str">
            <v>10.002.080-0</v>
          </cell>
          <cell r="B3245">
            <v>435.8</v>
          </cell>
        </row>
        <row r="3246">
          <cell r="A3246" t="str">
            <v>10.002.085-0</v>
          </cell>
          <cell r="B3246">
            <v>164.49</v>
          </cell>
        </row>
        <row r="3247">
          <cell r="A3247" t="str">
            <v>10.002.090-0</v>
          </cell>
          <cell r="B3247">
            <v>335.29</v>
          </cell>
        </row>
        <row r="3248">
          <cell r="A3248" t="str">
            <v>10.002.095-0</v>
          </cell>
          <cell r="B3248">
            <v>493.07</v>
          </cell>
        </row>
        <row r="3249">
          <cell r="A3249" t="str">
            <v>10.002.500-0</v>
          </cell>
          <cell r="B3249">
            <v>380.19</v>
          </cell>
        </row>
        <row r="3250">
          <cell r="A3250" t="str">
            <v>10.002.999-0</v>
          </cell>
          <cell r="B3250">
            <v>4613</v>
          </cell>
        </row>
        <row r="3251">
          <cell r="A3251" t="str">
            <v>10.003.005-1</v>
          </cell>
          <cell r="B3251">
            <v>39.479999999999997</v>
          </cell>
        </row>
        <row r="3252">
          <cell r="A3252" t="str">
            <v>10.003.006-0</v>
          </cell>
          <cell r="B3252">
            <v>10.41</v>
          </cell>
        </row>
        <row r="3253">
          <cell r="A3253" t="str">
            <v>10.003.010-0</v>
          </cell>
          <cell r="B3253">
            <v>40.1</v>
          </cell>
        </row>
        <row r="3254">
          <cell r="A3254" t="str">
            <v>10.003.011-0</v>
          </cell>
          <cell r="B3254">
            <v>10.57</v>
          </cell>
        </row>
        <row r="3255">
          <cell r="A3255" t="str">
            <v>10.003.015-0</v>
          </cell>
          <cell r="B3255">
            <v>42.93</v>
          </cell>
        </row>
        <row r="3256">
          <cell r="A3256" t="str">
            <v>10.003.016-0</v>
          </cell>
          <cell r="B3256">
            <v>14.75</v>
          </cell>
        </row>
        <row r="3257">
          <cell r="A3257" t="str">
            <v>10.003.020-0</v>
          </cell>
          <cell r="B3257">
            <v>45.42</v>
          </cell>
        </row>
        <row r="3258">
          <cell r="A3258" t="str">
            <v>10.003.021-0</v>
          </cell>
          <cell r="B3258">
            <v>12.02</v>
          </cell>
        </row>
        <row r="3259">
          <cell r="A3259" t="str">
            <v>10.003.025-0</v>
          </cell>
          <cell r="B3259">
            <v>52.63</v>
          </cell>
        </row>
        <row r="3260">
          <cell r="A3260" t="str">
            <v>10.003.026-0</v>
          </cell>
          <cell r="B3260">
            <v>21.25</v>
          </cell>
        </row>
        <row r="3261">
          <cell r="A3261" t="str">
            <v>10.003.030-0</v>
          </cell>
          <cell r="B3261">
            <v>108.01</v>
          </cell>
        </row>
        <row r="3262">
          <cell r="A3262" t="str">
            <v>10.003.031-0</v>
          </cell>
          <cell r="B3262">
            <v>26.64</v>
          </cell>
        </row>
        <row r="3263">
          <cell r="A3263" t="str">
            <v>10.003.035-0</v>
          </cell>
          <cell r="B3263">
            <v>126.07</v>
          </cell>
        </row>
        <row r="3264">
          <cell r="A3264" t="str">
            <v>10.003.036-0</v>
          </cell>
          <cell r="B3264">
            <v>31.57</v>
          </cell>
        </row>
        <row r="3265">
          <cell r="A3265" t="str">
            <v>10.003.040-0</v>
          </cell>
          <cell r="B3265">
            <v>136.07</v>
          </cell>
        </row>
        <row r="3266">
          <cell r="A3266" t="str">
            <v>10.003.041-0</v>
          </cell>
          <cell r="B3266">
            <v>33.729999999999997</v>
          </cell>
        </row>
        <row r="3267">
          <cell r="A3267" t="str">
            <v>10.003.045-0</v>
          </cell>
          <cell r="B3267">
            <v>180.37</v>
          </cell>
        </row>
        <row r="3268">
          <cell r="A3268" t="str">
            <v>10.003.046-0</v>
          </cell>
          <cell r="B3268">
            <v>45.47</v>
          </cell>
        </row>
        <row r="3269">
          <cell r="A3269" t="str">
            <v>10.003.999-0</v>
          </cell>
          <cell r="B3269">
            <v>3488</v>
          </cell>
        </row>
        <row r="3270">
          <cell r="A3270" t="str">
            <v>10.004.130-0</v>
          </cell>
          <cell r="B3270">
            <v>36.799999999999997</v>
          </cell>
        </row>
        <row r="3271">
          <cell r="A3271" t="str">
            <v>10.004.135-0</v>
          </cell>
          <cell r="B3271">
            <v>41.4</v>
          </cell>
        </row>
        <row r="3272">
          <cell r="A3272" t="str">
            <v>10.004.140-0</v>
          </cell>
          <cell r="B3272">
            <v>56.7</v>
          </cell>
        </row>
        <row r="3273">
          <cell r="A3273" t="str">
            <v>10.004.145-0</v>
          </cell>
          <cell r="B3273">
            <v>56.7</v>
          </cell>
        </row>
        <row r="3274">
          <cell r="A3274" t="str">
            <v>10.004.149-0</v>
          </cell>
          <cell r="B3274">
            <v>64.599999999999994</v>
          </cell>
        </row>
        <row r="3275">
          <cell r="A3275" t="str">
            <v>10.004.165-0</v>
          </cell>
          <cell r="B3275">
            <v>80.5</v>
          </cell>
        </row>
        <row r="3276">
          <cell r="A3276" t="str">
            <v>10.004.170-0</v>
          </cell>
          <cell r="B3276">
            <v>95.8</v>
          </cell>
        </row>
        <row r="3277">
          <cell r="A3277" t="str">
            <v>10.004.175-0</v>
          </cell>
          <cell r="B3277">
            <v>221.6</v>
          </cell>
        </row>
        <row r="3278">
          <cell r="A3278" t="str">
            <v>10.004.200-0</v>
          </cell>
          <cell r="B3278">
            <v>14.9</v>
          </cell>
        </row>
        <row r="3279">
          <cell r="A3279" t="str">
            <v>10.004.205-0</v>
          </cell>
          <cell r="B3279">
            <v>15.9</v>
          </cell>
        </row>
        <row r="3280">
          <cell r="A3280" t="str">
            <v>10.004.210-0</v>
          </cell>
          <cell r="B3280">
            <v>17</v>
          </cell>
        </row>
        <row r="3281">
          <cell r="A3281" t="str">
            <v>10.004.215-0</v>
          </cell>
          <cell r="B3281">
            <v>17</v>
          </cell>
        </row>
        <row r="3282">
          <cell r="A3282" t="str">
            <v>10.004.220-0</v>
          </cell>
          <cell r="B3282">
            <v>18</v>
          </cell>
        </row>
        <row r="3283">
          <cell r="A3283" t="str">
            <v>10.004.225-0</v>
          </cell>
          <cell r="B3283">
            <v>19.100000000000001</v>
          </cell>
        </row>
        <row r="3284">
          <cell r="A3284" t="str">
            <v>10.004.230-0</v>
          </cell>
          <cell r="B3284">
            <v>22.1</v>
          </cell>
        </row>
        <row r="3285">
          <cell r="A3285" t="str">
            <v>10.004.235-0</v>
          </cell>
          <cell r="B3285">
            <v>31.7</v>
          </cell>
        </row>
        <row r="3286">
          <cell r="A3286" t="str">
            <v>10.004.260-0</v>
          </cell>
          <cell r="B3286">
            <v>22.3</v>
          </cell>
        </row>
        <row r="3287">
          <cell r="A3287" t="str">
            <v>10.004.265-0</v>
          </cell>
          <cell r="B3287">
            <v>22.4</v>
          </cell>
        </row>
        <row r="3288">
          <cell r="A3288" t="str">
            <v>10.004.270-0</v>
          </cell>
          <cell r="B3288">
            <v>22.8</v>
          </cell>
        </row>
        <row r="3289">
          <cell r="A3289" t="str">
            <v>10.004.275-0</v>
          </cell>
          <cell r="B3289">
            <v>22.8</v>
          </cell>
        </row>
        <row r="3290">
          <cell r="A3290" t="str">
            <v>10.004.280-0</v>
          </cell>
          <cell r="B3290">
            <v>23.5</v>
          </cell>
        </row>
        <row r="3291">
          <cell r="A3291" t="str">
            <v>10.004.285-0</v>
          </cell>
          <cell r="B3291">
            <v>24.9</v>
          </cell>
        </row>
        <row r="3292">
          <cell r="A3292" t="str">
            <v>10.004.290-0</v>
          </cell>
          <cell r="B3292">
            <v>25.9</v>
          </cell>
        </row>
        <row r="3293">
          <cell r="A3293" t="str">
            <v>10.004.295-0</v>
          </cell>
          <cell r="B3293">
            <v>34.1</v>
          </cell>
        </row>
        <row r="3294">
          <cell r="A3294" t="str">
            <v>10.004.999-0</v>
          </cell>
          <cell r="B3294">
            <v>1997</v>
          </cell>
        </row>
        <row r="3295">
          <cell r="A3295" t="str">
            <v>10.005.002-0</v>
          </cell>
          <cell r="B3295">
            <v>118.72</v>
          </cell>
        </row>
        <row r="3296">
          <cell r="A3296" t="str">
            <v>10.005.003-1</v>
          </cell>
          <cell r="B3296">
            <v>130.34</v>
          </cell>
        </row>
        <row r="3297">
          <cell r="A3297" t="str">
            <v>10.005.004-0</v>
          </cell>
          <cell r="B3297">
            <v>161.15</v>
          </cell>
        </row>
        <row r="3298">
          <cell r="A3298" t="str">
            <v>10.005.005-0</v>
          </cell>
          <cell r="B3298">
            <v>193.93</v>
          </cell>
        </row>
        <row r="3299">
          <cell r="A3299" t="str">
            <v>10.005.006-0</v>
          </cell>
          <cell r="B3299">
            <v>222.03</v>
          </cell>
        </row>
        <row r="3300">
          <cell r="A3300" t="str">
            <v>10.005.022-0</v>
          </cell>
          <cell r="B3300">
            <v>123.97</v>
          </cell>
        </row>
        <row r="3301">
          <cell r="A3301" t="str">
            <v>10.005.023-1</v>
          </cell>
          <cell r="B3301">
            <v>135.6</v>
          </cell>
        </row>
        <row r="3302">
          <cell r="A3302" t="str">
            <v>10.005.024-0</v>
          </cell>
          <cell r="B3302">
            <v>166.85</v>
          </cell>
        </row>
        <row r="3303">
          <cell r="A3303" t="str">
            <v>10.005.025-0</v>
          </cell>
          <cell r="B3303">
            <v>200.07</v>
          </cell>
        </row>
        <row r="3304">
          <cell r="A3304" t="str">
            <v>10.005.026-0</v>
          </cell>
          <cell r="B3304">
            <v>226.54</v>
          </cell>
        </row>
        <row r="3305">
          <cell r="A3305" t="str">
            <v>10.005.030-0</v>
          </cell>
          <cell r="B3305">
            <v>68.53</v>
          </cell>
        </row>
        <row r="3306">
          <cell r="A3306" t="str">
            <v>10.005.031-0</v>
          </cell>
          <cell r="B3306">
            <v>73.930000000000007</v>
          </cell>
        </row>
        <row r="3307">
          <cell r="A3307" t="str">
            <v>10.005.032-0</v>
          </cell>
          <cell r="B3307">
            <v>94.57</v>
          </cell>
        </row>
        <row r="3308">
          <cell r="A3308" t="str">
            <v>10.005.033-0</v>
          </cell>
          <cell r="B3308">
            <v>113.16</v>
          </cell>
        </row>
        <row r="3309">
          <cell r="A3309" t="str">
            <v>10.005.034-0</v>
          </cell>
          <cell r="B3309">
            <v>118.91</v>
          </cell>
        </row>
        <row r="3310">
          <cell r="A3310" t="str">
            <v>10.005.050-1</v>
          </cell>
          <cell r="B3310">
            <v>118.72</v>
          </cell>
        </row>
        <row r="3311">
          <cell r="A3311" t="str">
            <v>10.005.052-0</v>
          </cell>
          <cell r="B3311">
            <v>134.52000000000001</v>
          </cell>
        </row>
        <row r="3312">
          <cell r="A3312" t="str">
            <v>10.005.055-0</v>
          </cell>
          <cell r="B3312">
            <v>165.49</v>
          </cell>
        </row>
        <row r="3313">
          <cell r="A3313" t="str">
            <v>10.005.057-0</v>
          </cell>
          <cell r="B3313">
            <v>199.48</v>
          </cell>
        </row>
        <row r="3314">
          <cell r="A3314" t="str">
            <v>10.005.060-0</v>
          </cell>
          <cell r="B3314">
            <v>237.87</v>
          </cell>
        </row>
        <row r="3315">
          <cell r="A3315" t="str">
            <v>10.005.500-0</v>
          </cell>
          <cell r="B3315">
            <v>198.51</v>
          </cell>
        </row>
        <row r="3316">
          <cell r="A3316" t="str">
            <v>10.005.999-0</v>
          </cell>
          <cell r="B3316">
            <v>2843</v>
          </cell>
        </row>
        <row r="3317">
          <cell r="A3317" t="str">
            <v>10.006.006-0</v>
          </cell>
          <cell r="B3317">
            <v>380.84</v>
          </cell>
        </row>
        <row r="3318">
          <cell r="A3318" t="str">
            <v>10.006.007-0</v>
          </cell>
          <cell r="B3318">
            <v>445.12</v>
          </cell>
        </row>
        <row r="3319">
          <cell r="A3319" t="str">
            <v>10.006.010-0</v>
          </cell>
          <cell r="B3319">
            <v>1450.95</v>
          </cell>
        </row>
        <row r="3320">
          <cell r="A3320" t="str">
            <v>10.006.011-0</v>
          </cell>
          <cell r="B3320">
            <v>1923.72</v>
          </cell>
        </row>
        <row r="3321">
          <cell r="A3321" t="str">
            <v>10.006.012-0</v>
          </cell>
          <cell r="B3321">
            <v>2649.93</v>
          </cell>
        </row>
        <row r="3322">
          <cell r="A3322" t="str">
            <v>10.006.013-0</v>
          </cell>
          <cell r="B3322">
            <v>4098.78</v>
          </cell>
        </row>
        <row r="3323">
          <cell r="A3323" t="str">
            <v>10.006.020-1</v>
          </cell>
          <cell r="B3323">
            <v>174.76</v>
          </cell>
        </row>
        <row r="3324">
          <cell r="A3324" t="str">
            <v>10.006.021-0</v>
          </cell>
          <cell r="B3324">
            <v>227.19</v>
          </cell>
        </row>
        <row r="3325">
          <cell r="A3325" t="str">
            <v>10.006.022-0</v>
          </cell>
          <cell r="B3325">
            <v>235.93</v>
          </cell>
        </row>
        <row r="3326">
          <cell r="A3326" t="str">
            <v>10.006.023-0</v>
          </cell>
          <cell r="B3326">
            <v>192.24</v>
          </cell>
        </row>
        <row r="3327">
          <cell r="A3327" t="str">
            <v>10.006.024-0</v>
          </cell>
          <cell r="B3327">
            <v>249.91</v>
          </cell>
        </row>
        <row r="3328">
          <cell r="A3328" t="str">
            <v>10.006.025-0</v>
          </cell>
          <cell r="B3328">
            <v>259.52</v>
          </cell>
        </row>
        <row r="3329">
          <cell r="A3329" t="str">
            <v>10.006.030-1</v>
          </cell>
          <cell r="B3329">
            <v>250.05</v>
          </cell>
        </row>
        <row r="3330">
          <cell r="A3330" t="str">
            <v>10.006.031-0</v>
          </cell>
          <cell r="B3330">
            <v>325.07</v>
          </cell>
        </row>
        <row r="3331">
          <cell r="A3331" t="str">
            <v>10.006.032-0</v>
          </cell>
          <cell r="B3331">
            <v>337.57</v>
          </cell>
        </row>
        <row r="3332">
          <cell r="A3332" t="str">
            <v>10.006.033-0</v>
          </cell>
          <cell r="B3332">
            <v>275.06</v>
          </cell>
        </row>
        <row r="3333">
          <cell r="A3333" t="str">
            <v>10.006.034-0</v>
          </cell>
          <cell r="B3333">
            <v>357.58</v>
          </cell>
        </row>
        <row r="3334">
          <cell r="A3334" t="str">
            <v>10.006.035-0</v>
          </cell>
          <cell r="B3334">
            <v>371.33</v>
          </cell>
        </row>
        <row r="3335">
          <cell r="A3335" t="str">
            <v>10.006.040-1</v>
          </cell>
          <cell r="B3335">
            <v>360.54</v>
          </cell>
        </row>
        <row r="3336">
          <cell r="A3336" t="str">
            <v>10.006.041-0</v>
          </cell>
          <cell r="B3336">
            <v>468.71</v>
          </cell>
        </row>
        <row r="3337">
          <cell r="A3337" t="str">
            <v>10.006.042-0</v>
          </cell>
          <cell r="B3337">
            <v>486.74</v>
          </cell>
        </row>
        <row r="3338">
          <cell r="A3338" t="str">
            <v>10.006.043-0</v>
          </cell>
          <cell r="B3338">
            <v>396.6</v>
          </cell>
        </row>
        <row r="3339">
          <cell r="A3339" t="str">
            <v>10.006.044-0</v>
          </cell>
          <cell r="B3339">
            <v>515.58000000000004</v>
          </cell>
        </row>
        <row r="3340">
          <cell r="A3340" t="str">
            <v>10.006.045-0</v>
          </cell>
          <cell r="B3340">
            <v>535.41</v>
          </cell>
        </row>
        <row r="3341">
          <cell r="A3341" t="str">
            <v>10.006.050-1</v>
          </cell>
          <cell r="B3341">
            <v>538.55999999999995</v>
          </cell>
        </row>
        <row r="3342">
          <cell r="A3342" t="str">
            <v>10.006.051-0</v>
          </cell>
          <cell r="B3342">
            <v>700.13</v>
          </cell>
        </row>
        <row r="3343">
          <cell r="A3343" t="str">
            <v>10.006.052-0</v>
          </cell>
          <cell r="B3343">
            <v>727.06</v>
          </cell>
        </row>
        <row r="3344">
          <cell r="A3344" t="str">
            <v>10.006.053-0</v>
          </cell>
          <cell r="B3344">
            <v>592.41999999999996</v>
          </cell>
        </row>
        <row r="3345">
          <cell r="A3345" t="str">
            <v>10.006.054-0</v>
          </cell>
          <cell r="B3345">
            <v>770.15</v>
          </cell>
        </row>
        <row r="3346">
          <cell r="A3346" t="str">
            <v>10.006.055-0</v>
          </cell>
          <cell r="B3346">
            <v>799.77</v>
          </cell>
        </row>
        <row r="3347">
          <cell r="A3347" t="str">
            <v>10.006.999-0</v>
          </cell>
          <cell r="B3347">
            <v>4018</v>
          </cell>
        </row>
        <row r="3348">
          <cell r="A3348" t="str">
            <v>10.007.030-1</v>
          </cell>
          <cell r="B3348">
            <v>2457.62</v>
          </cell>
        </row>
        <row r="3349">
          <cell r="A3349" t="str">
            <v>10.007.031-0</v>
          </cell>
          <cell r="B3349">
            <v>3440.67</v>
          </cell>
        </row>
        <row r="3350">
          <cell r="A3350" t="str">
            <v>10.007.032-0</v>
          </cell>
          <cell r="B3350">
            <v>3809.32</v>
          </cell>
        </row>
        <row r="3351">
          <cell r="A3351" t="str">
            <v>10.007.033-0</v>
          </cell>
          <cell r="B3351">
            <v>3194.91</v>
          </cell>
        </row>
        <row r="3352">
          <cell r="A3352" t="str">
            <v>10.007.034-0</v>
          </cell>
          <cell r="B3352">
            <v>4472.88</v>
          </cell>
        </row>
        <row r="3353">
          <cell r="A3353" t="str">
            <v>10.007.035-0</v>
          </cell>
          <cell r="B3353">
            <v>4952.12</v>
          </cell>
        </row>
        <row r="3354">
          <cell r="A3354" t="str">
            <v>10.007.040-1</v>
          </cell>
          <cell r="B3354">
            <v>2861.74</v>
          </cell>
        </row>
        <row r="3355">
          <cell r="A3355" t="str">
            <v>10.007.041-0</v>
          </cell>
          <cell r="B3355">
            <v>4006.44</v>
          </cell>
        </row>
        <row r="3356">
          <cell r="A3356" t="str">
            <v>10.007.042-0</v>
          </cell>
          <cell r="B3356">
            <v>4435.7</v>
          </cell>
        </row>
        <row r="3357">
          <cell r="A3357" t="str">
            <v>10.007.043-0</v>
          </cell>
          <cell r="B3357">
            <v>3720.26</v>
          </cell>
        </row>
        <row r="3358">
          <cell r="A3358" t="str">
            <v>10.007.044-0</v>
          </cell>
          <cell r="B3358">
            <v>5208.37</v>
          </cell>
        </row>
        <row r="3359">
          <cell r="A3359" t="str">
            <v>10.007.045-0</v>
          </cell>
          <cell r="B3359">
            <v>5766.41</v>
          </cell>
        </row>
        <row r="3360">
          <cell r="A3360" t="str">
            <v>10.007.060-1</v>
          </cell>
          <cell r="B3360">
            <v>3366.75</v>
          </cell>
        </row>
        <row r="3361">
          <cell r="A3361" t="str">
            <v>10.007.061-0</v>
          </cell>
          <cell r="B3361">
            <v>4713.46</v>
          </cell>
        </row>
        <row r="3362">
          <cell r="A3362" t="str">
            <v>10.007.062-0</v>
          </cell>
          <cell r="B3362">
            <v>5218.47</v>
          </cell>
        </row>
        <row r="3363">
          <cell r="A3363" t="str">
            <v>10.007.063-0</v>
          </cell>
          <cell r="B3363">
            <v>4376.78</v>
          </cell>
        </row>
        <row r="3364">
          <cell r="A3364" t="str">
            <v>10.007.064-0</v>
          </cell>
          <cell r="B3364">
            <v>6127.5</v>
          </cell>
        </row>
        <row r="3365">
          <cell r="A3365" t="str">
            <v>10.007.065-0</v>
          </cell>
          <cell r="B3365">
            <v>6784.01</v>
          </cell>
        </row>
        <row r="3366">
          <cell r="A3366" t="str">
            <v>10.007.070-1</v>
          </cell>
          <cell r="B3366">
            <v>3602.43</v>
          </cell>
        </row>
        <row r="3367">
          <cell r="A3367" t="str">
            <v>10.007.071-0</v>
          </cell>
          <cell r="B3367">
            <v>5043.3999999999996</v>
          </cell>
        </row>
        <row r="3368">
          <cell r="A3368" t="str">
            <v>10.007.072-0</v>
          </cell>
          <cell r="B3368">
            <v>5583.76</v>
          </cell>
        </row>
        <row r="3369">
          <cell r="A3369" t="str">
            <v>10.007.073-0</v>
          </cell>
          <cell r="B3369">
            <v>4683.16</v>
          </cell>
        </row>
        <row r="3370">
          <cell r="A3370" t="str">
            <v>10.007.074-0</v>
          </cell>
          <cell r="B3370">
            <v>6556.42</v>
          </cell>
        </row>
        <row r="3371">
          <cell r="A3371" t="str">
            <v>10.007.075-0</v>
          </cell>
          <cell r="B3371">
            <v>7258.9</v>
          </cell>
        </row>
        <row r="3372">
          <cell r="A3372" t="str">
            <v>10.007.080-1</v>
          </cell>
          <cell r="B3372">
            <v>3838.1</v>
          </cell>
        </row>
        <row r="3373">
          <cell r="A3373" t="str">
            <v>10.007.081-0</v>
          </cell>
          <cell r="B3373">
            <v>5373.34</v>
          </cell>
        </row>
        <row r="3374">
          <cell r="A3374" t="str">
            <v>10.007.082-0</v>
          </cell>
          <cell r="B3374">
            <v>5949.06</v>
          </cell>
        </row>
        <row r="3375">
          <cell r="A3375" t="str">
            <v>10.007.083-0</v>
          </cell>
          <cell r="B3375">
            <v>4989.53</v>
          </cell>
        </row>
        <row r="3376">
          <cell r="A3376" t="str">
            <v>10.007.084-0</v>
          </cell>
          <cell r="B3376">
            <v>6985.35</v>
          </cell>
        </row>
        <row r="3377">
          <cell r="A3377" t="str">
            <v>10.007.085-0</v>
          </cell>
          <cell r="B3377">
            <v>7733.78</v>
          </cell>
        </row>
        <row r="3378">
          <cell r="A3378" t="str">
            <v>10.007.090-1</v>
          </cell>
          <cell r="B3378">
            <v>4275.78</v>
          </cell>
        </row>
        <row r="3379">
          <cell r="A3379" t="str">
            <v>10.007.091-0</v>
          </cell>
          <cell r="B3379">
            <v>5986.09</v>
          </cell>
        </row>
        <row r="3380">
          <cell r="A3380" t="str">
            <v>10.007.092-0</v>
          </cell>
          <cell r="B3380">
            <v>6627.46</v>
          </cell>
        </row>
        <row r="3381">
          <cell r="A3381" t="str">
            <v>10.007.093-0</v>
          </cell>
          <cell r="B3381">
            <v>5558.51</v>
          </cell>
        </row>
        <row r="3382">
          <cell r="A3382" t="str">
            <v>10.007.094-0</v>
          </cell>
          <cell r="B3382">
            <v>7781.92</v>
          </cell>
        </row>
        <row r="3383">
          <cell r="A3383" t="str">
            <v>10.007.095-0</v>
          </cell>
          <cell r="B3383">
            <v>8615.7000000000007</v>
          </cell>
        </row>
        <row r="3384">
          <cell r="A3384" t="str">
            <v>10.007.100-1</v>
          </cell>
          <cell r="B3384">
            <v>4646.12</v>
          </cell>
        </row>
        <row r="3385">
          <cell r="A3385" t="str">
            <v>10.007.101-0</v>
          </cell>
          <cell r="B3385">
            <v>6504.57</v>
          </cell>
        </row>
        <row r="3386">
          <cell r="A3386" t="str">
            <v>10.007.102-0</v>
          </cell>
          <cell r="B3386">
            <v>7201.49</v>
          </cell>
        </row>
        <row r="3387">
          <cell r="A3387" t="str">
            <v>10.007.103-0</v>
          </cell>
          <cell r="B3387">
            <v>6039.96</v>
          </cell>
        </row>
        <row r="3388">
          <cell r="A3388" t="str">
            <v>10.007.104-0</v>
          </cell>
          <cell r="B3388">
            <v>8455.9500000000007</v>
          </cell>
        </row>
        <row r="3389">
          <cell r="A3389" t="str">
            <v>10.007.105-0</v>
          </cell>
          <cell r="B3389">
            <v>9361.94</v>
          </cell>
        </row>
        <row r="3390">
          <cell r="A3390" t="str">
            <v>10.007.110-1</v>
          </cell>
          <cell r="B3390">
            <v>4982.8</v>
          </cell>
        </row>
        <row r="3391">
          <cell r="A3391" t="str">
            <v>10.007.111-0</v>
          </cell>
          <cell r="B3391">
            <v>6975.92</v>
          </cell>
        </row>
        <row r="3392">
          <cell r="A3392" t="str">
            <v>10.007.112-0</v>
          </cell>
          <cell r="B3392">
            <v>7723.34</v>
          </cell>
        </row>
        <row r="3393">
          <cell r="A3393" t="str">
            <v>10.007.113-0</v>
          </cell>
          <cell r="B3393">
            <v>6477.64</v>
          </cell>
        </row>
        <row r="3394">
          <cell r="A3394" t="str">
            <v>10.007.114-0</v>
          </cell>
          <cell r="B3394">
            <v>9068.7000000000007</v>
          </cell>
        </row>
        <row r="3395">
          <cell r="A3395" t="str">
            <v>10.007.115-0</v>
          </cell>
          <cell r="B3395">
            <v>10040.34</v>
          </cell>
        </row>
        <row r="3396">
          <cell r="A3396" t="str">
            <v>10.007.200-1</v>
          </cell>
          <cell r="B3396">
            <v>623.19000000000005</v>
          </cell>
        </row>
        <row r="3397">
          <cell r="A3397" t="str">
            <v>10.007.201-0</v>
          </cell>
          <cell r="B3397">
            <v>965.94</v>
          </cell>
        </row>
        <row r="3398">
          <cell r="A3398" t="str">
            <v>10.007.202-0</v>
          </cell>
          <cell r="B3398">
            <v>1090.58</v>
          </cell>
        </row>
        <row r="3399">
          <cell r="A3399" t="str">
            <v>10.007.203-0</v>
          </cell>
          <cell r="B3399">
            <v>841.31</v>
          </cell>
        </row>
        <row r="3400">
          <cell r="A3400" t="str">
            <v>10.007.204-0</v>
          </cell>
          <cell r="B3400">
            <v>1304.03</v>
          </cell>
        </row>
        <row r="3401">
          <cell r="A3401" t="str">
            <v>10.007.205-0</v>
          </cell>
          <cell r="B3401">
            <v>1472.29</v>
          </cell>
        </row>
        <row r="3402">
          <cell r="A3402" t="str">
            <v>10.007.999-0</v>
          </cell>
          <cell r="B3402">
            <v>2740</v>
          </cell>
        </row>
        <row r="3403">
          <cell r="A3403" t="str">
            <v>10.008.001-1</v>
          </cell>
          <cell r="B3403">
            <v>86.09</v>
          </cell>
        </row>
        <row r="3404">
          <cell r="A3404" t="str">
            <v>10.008.002-1</v>
          </cell>
          <cell r="B3404">
            <v>131.86000000000001</v>
          </cell>
        </row>
        <row r="3405">
          <cell r="A3405" t="str">
            <v>10.008.003-1</v>
          </cell>
          <cell r="B3405">
            <v>99.26</v>
          </cell>
        </row>
        <row r="3406">
          <cell r="A3406" t="str">
            <v>10.008.004-1</v>
          </cell>
          <cell r="B3406">
            <v>151.16</v>
          </cell>
        </row>
        <row r="3407">
          <cell r="A3407" t="str">
            <v>10.008.005-1</v>
          </cell>
          <cell r="B3407">
            <v>112.93</v>
          </cell>
        </row>
        <row r="3408">
          <cell r="A3408" t="str">
            <v>10.008.006-1</v>
          </cell>
          <cell r="B3408">
            <v>172.11</v>
          </cell>
        </row>
        <row r="3409">
          <cell r="A3409" t="str">
            <v>10.008.007-1</v>
          </cell>
          <cell r="B3409">
            <v>143.15</v>
          </cell>
        </row>
        <row r="3410">
          <cell r="A3410" t="str">
            <v>10.008.008-1</v>
          </cell>
          <cell r="B3410">
            <v>217.86</v>
          </cell>
        </row>
        <row r="3411">
          <cell r="A3411" t="str">
            <v>10.008.009-1</v>
          </cell>
          <cell r="B3411">
            <v>176.58</v>
          </cell>
        </row>
        <row r="3412">
          <cell r="A3412" t="str">
            <v>10.008.010-1</v>
          </cell>
          <cell r="B3412">
            <v>268.83999999999997</v>
          </cell>
        </row>
        <row r="3413">
          <cell r="A3413" t="str">
            <v>10.008.020-0</v>
          </cell>
          <cell r="B3413">
            <v>120.53</v>
          </cell>
        </row>
        <row r="3414">
          <cell r="A3414" t="str">
            <v>10.008.021-0</v>
          </cell>
          <cell r="B3414">
            <v>240</v>
          </cell>
        </row>
        <row r="3415">
          <cell r="A3415" t="str">
            <v>10.008.022-0</v>
          </cell>
          <cell r="B3415">
            <v>138.96</v>
          </cell>
        </row>
        <row r="3416">
          <cell r="A3416" t="str">
            <v>10.008.023-0</v>
          </cell>
          <cell r="B3416">
            <v>275.11</v>
          </cell>
        </row>
        <row r="3417">
          <cell r="A3417" t="str">
            <v>10.008.024-0</v>
          </cell>
          <cell r="B3417">
            <v>158.11000000000001</v>
          </cell>
        </row>
        <row r="3418">
          <cell r="A3418" t="str">
            <v>10.008.025-0</v>
          </cell>
          <cell r="B3418">
            <v>313.25</v>
          </cell>
        </row>
        <row r="3419">
          <cell r="A3419" t="str">
            <v>10.008.026-0</v>
          </cell>
          <cell r="B3419">
            <v>200.41</v>
          </cell>
        </row>
        <row r="3420">
          <cell r="A3420" t="str">
            <v>10.008.027-0</v>
          </cell>
          <cell r="B3420">
            <v>396.51</v>
          </cell>
        </row>
        <row r="3421">
          <cell r="A3421" t="str">
            <v>10.008.028-0</v>
          </cell>
          <cell r="B3421">
            <v>247.21</v>
          </cell>
        </row>
        <row r="3422">
          <cell r="A3422" t="str">
            <v>10.008.029-0</v>
          </cell>
          <cell r="B3422">
            <v>489.3</v>
          </cell>
        </row>
        <row r="3423">
          <cell r="A3423" t="str">
            <v>10.008.040-0</v>
          </cell>
          <cell r="B3423">
            <v>133.44</v>
          </cell>
        </row>
        <row r="3424">
          <cell r="A3424" t="str">
            <v>10.008.041-0</v>
          </cell>
          <cell r="B3424">
            <v>265.70999999999998</v>
          </cell>
        </row>
        <row r="3425">
          <cell r="A3425" t="str">
            <v>10.008.042-0</v>
          </cell>
          <cell r="B3425">
            <v>153.85</v>
          </cell>
        </row>
        <row r="3426">
          <cell r="A3426" t="str">
            <v>10.008.043-0</v>
          </cell>
          <cell r="B3426">
            <v>304.58999999999997</v>
          </cell>
        </row>
        <row r="3427">
          <cell r="A3427" t="str">
            <v>10.008.044-0</v>
          </cell>
          <cell r="B3427">
            <v>175.05</v>
          </cell>
        </row>
        <row r="3428">
          <cell r="A3428" t="str">
            <v>10.008.045-0</v>
          </cell>
          <cell r="B3428">
            <v>346.81</v>
          </cell>
        </row>
        <row r="3429">
          <cell r="A3429" t="str">
            <v>10.008.046-0</v>
          </cell>
          <cell r="B3429">
            <v>221.88</v>
          </cell>
        </row>
        <row r="3430">
          <cell r="A3430" t="str">
            <v>10.008.047-0</v>
          </cell>
          <cell r="B3430">
            <v>439</v>
          </cell>
        </row>
        <row r="3431">
          <cell r="A3431" t="str">
            <v>10.008.048-0</v>
          </cell>
          <cell r="B3431">
            <v>273.69</v>
          </cell>
        </row>
        <row r="3432">
          <cell r="A3432" t="str">
            <v>10.008.049-0</v>
          </cell>
          <cell r="B3432">
            <v>541.73</v>
          </cell>
        </row>
        <row r="3433">
          <cell r="A3433" t="str">
            <v>10.008.050-1</v>
          </cell>
          <cell r="B3433">
            <v>55.92</v>
          </cell>
        </row>
        <row r="3434">
          <cell r="A3434" t="str">
            <v>10.008.051-1</v>
          </cell>
          <cell r="B3434">
            <v>19.25</v>
          </cell>
        </row>
        <row r="3435">
          <cell r="A3435" t="str">
            <v>10.008.060-0</v>
          </cell>
          <cell r="B3435">
            <v>78.290000000000006</v>
          </cell>
        </row>
        <row r="3436">
          <cell r="A3436" t="str">
            <v>10.008.061-0</v>
          </cell>
          <cell r="B3436">
            <v>35.03</v>
          </cell>
        </row>
        <row r="3437">
          <cell r="A3437" t="str">
            <v>10.008.070-0</v>
          </cell>
          <cell r="B3437">
            <v>86.68</v>
          </cell>
        </row>
        <row r="3438">
          <cell r="A3438" t="str">
            <v>10.008.071-0</v>
          </cell>
          <cell r="B3438">
            <v>38.78</v>
          </cell>
        </row>
        <row r="3439">
          <cell r="A3439" t="str">
            <v>10.008.999-0</v>
          </cell>
          <cell r="B3439">
            <v>3689</v>
          </cell>
        </row>
        <row r="3440">
          <cell r="A3440" t="str">
            <v>10.009.015-1</v>
          </cell>
          <cell r="B3440">
            <v>971.4</v>
          </cell>
        </row>
        <row r="3441">
          <cell r="A3441" t="str">
            <v>10.009.016-0</v>
          </cell>
          <cell r="B3441">
            <v>1165.68</v>
          </cell>
        </row>
        <row r="3442">
          <cell r="A3442" t="str">
            <v>10.009.017-0</v>
          </cell>
          <cell r="B3442">
            <v>1359.96</v>
          </cell>
        </row>
        <row r="3443">
          <cell r="A3443" t="str">
            <v>10.009.018-0</v>
          </cell>
          <cell r="B3443">
            <v>1457.1</v>
          </cell>
        </row>
        <row r="3444">
          <cell r="A3444" t="str">
            <v>10.009.019-0</v>
          </cell>
          <cell r="B3444">
            <v>1554.24</v>
          </cell>
        </row>
        <row r="3445">
          <cell r="A3445" t="str">
            <v>10.009.020-0</v>
          </cell>
          <cell r="B3445">
            <v>1748.52</v>
          </cell>
        </row>
        <row r="3446">
          <cell r="A3446" t="str">
            <v>10.009.021-0</v>
          </cell>
          <cell r="B3446">
            <v>1942.8</v>
          </cell>
        </row>
        <row r="3447">
          <cell r="A3447" t="str">
            <v>10.009.022-0</v>
          </cell>
          <cell r="B3447">
            <v>2137.08</v>
          </cell>
        </row>
        <row r="3448">
          <cell r="A3448" t="str">
            <v>10.009.023-0</v>
          </cell>
          <cell r="B3448">
            <v>652.9</v>
          </cell>
        </row>
        <row r="3449">
          <cell r="A3449" t="str">
            <v>10.009.999-0</v>
          </cell>
          <cell r="B3449">
            <v>3233</v>
          </cell>
        </row>
        <row r="3450">
          <cell r="A3450" t="str">
            <v>10.010.001-1</v>
          </cell>
          <cell r="B3450">
            <v>113.75</v>
          </cell>
        </row>
        <row r="3451">
          <cell r="A3451" t="str">
            <v>10.010.002-0</v>
          </cell>
          <cell r="B3451">
            <v>108.59</v>
          </cell>
        </row>
        <row r="3452">
          <cell r="A3452" t="str">
            <v>10.010.003-1</v>
          </cell>
          <cell r="B3452">
            <v>124.64</v>
          </cell>
        </row>
        <row r="3453">
          <cell r="A3453" t="str">
            <v>10.010.004-1</v>
          </cell>
          <cell r="B3453">
            <v>243.39</v>
          </cell>
        </row>
        <row r="3454">
          <cell r="A3454" t="str">
            <v>10.010.005-1</v>
          </cell>
          <cell r="B3454">
            <v>280.45999999999998</v>
          </cell>
        </row>
        <row r="3455">
          <cell r="A3455" t="str">
            <v>10.010.010-0</v>
          </cell>
          <cell r="B3455">
            <v>330.97</v>
          </cell>
        </row>
        <row r="3456">
          <cell r="A3456" t="str">
            <v>10.010.012-0</v>
          </cell>
          <cell r="B3456">
            <v>627.99</v>
          </cell>
        </row>
        <row r="3457">
          <cell r="A3457" t="str">
            <v>10.010.020-0</v>
          </cell>
          <cell r="B3457">
            <v>68.319999999999993</v>
          </cell>
        </row>
        <row r="3458">
          <cell r="A3458" t="str">
            <v>10.010.025-0</v>
          </cell>
          <cell r="B3458">
            <v>123.46</v>
          </cell>
        </row>
        <row r="3459">
          <cell r="A3459" t="str">
            <v>10.010.030-0</v>
          </cell>
          <cell r="B3459">
            <v>162.6</v>
          </cell>
        </row>
        <row r="3460">
          <cell r="A3460" t="str">
            <v>10.010.035-0</v>
          </cell>
          <cell r="B3460">
            <v>70.81</v>
          </cell>
        </row>
        <row r="3461">
          <cell r="A3461" t="str">
            <v>10.010.040-0</v>
          </cell>
          <cell r="B3461">
            <v>127.59</v>
          </cell>
        </row>
        <row r="3462">
          <cell r="A3462" t="str">
            <v>10.010.045-0</v>
          </cell>
          <cell r="B3462">
            <v>168.53</v>
          </cell>
        </row>
        <row r="3463">
          <cell r="A3463" t="str">
            <v>10.010.050-0</v>
          </cell>
          <cell r="B3463">
            <v>74.47</v>
          </cell>
        </row>
        <row r="3464">
          <cell r="A3464" t="str">
            <v>10.010.055-0</v>
          </cell>
          <cell r="B3464">
            <v>129.82</v>
          </cell>
        </row>
        <row r="3465">
          <cell r="A3465" t="str">
            <v>10.010.060-0</v>
          </cell>
          <cell r="B3465">
            <v>171.98</v>
          </cell>
        </row>
        <row r="3466">
          <cell r="A3466" t="str">
            <v>10.010.065-0</v>
          </cell>
          <cell r="B3466">
            <v>113.22</v>
          </cell>
        </row>
        <row r="3467">
          <cell r="A3467" t="str">
            <v>10.010.070-0</v>
          </cell>
          <cell r="B3467">
            <v>206.03</v>
          </cell>
        </row>
        <row r="3468">
          <cell r="A3468" t="str">
            <v>10.010.075-0</v>
          </cell>
          <cell r="B3468">
            <v>263.67</v>
          </cell>
        </row>
        <row r="3469">
          <cell r="A3469" t="str">
            <v>10.010.080-0</v>
          </cell>
          <cell r="B3469">
            <v>119.31</v>
          </cell>
        </row>
        <row r="3470">
          <cell r="A3470" t="str">
            <v>10.010.085-0</v>
          </cell>
          <cell r="B3470">
            <v>213.43</v>
          </cell>
        </row>
        <row r="3471">
          <cell r="A3471" t="str">
            <v>10.010.090-0</v>
          </cell>
          <cell r="B3471">
            <v>274.26</v>
          </cell>
        </row>
        <row r="3472">
          <cell r="A3472" t="str">
            <v>10.010.095-0</v>
          </cell>
          <cell r="B3472">
            <v>123.94</v>
          </cell>
        </row>
        <row r="3473">
          <cell r="A3473" t="str">
            <v>10.010.100-0</v>
          </cell>
          <cell r="B3473">
            <v>222.78</v>
          </cell>
        </row>
        <row r="3474">
          <cell r="A3474" t="str">
            <v>10.010.105-0</v>
          </cell>
          <cell r="B3474">
            <v>294.14999999999998</v>
          </cell>
        </row>
        <row r="3475">
          <cell r="A3475" t="str">
            <v>10.010.999-0</v>
          </cell>
          <cell r="B3475">
            <v>3681</v>
          </cell>
        </row>
        <row r="3476">
          <cell r="A3476" t="str">
            <v>10.011.006-1</v>
          </cell>
          <cell r="B3476">
            <v>44.99</v>
          </cell>
        </row>
        <row r="3477">
          <cell r="A3477" t="str">
            <v>10.011.007-0</v>
          </cell>
          <cell r="B3477">
            <v>60.74</v>
          </cell>
        </row>
        <row r="3478">
          <cell r="A3478" t="str">
            <v>10.011.008-0</v>
          </cell>
          <cell r="B3478">
            <v>71.989999999999995</v>
          </cell>
        </row>
        <row r="3479">
          <cell r="A3479" t="str">
            <v>10.011.009-1</v>
          </cell>
          <cell r="B3479">
            <v>76.489999999999995</v>
          </cell>
        </row>
        <row r="3480">
          <cell r="A3480" t="str">
            <v>10.011.010-0</v>
          </cell>
          <cell r="B3480">
            <v>103.26</v>
          </cell>
        </row>
        <row r="3481">
          <cell r="A3481" t="str">
            <v>10.011.011-0</v>
          </cell>
          <cell r="B3481">
            <v>122.38</v>
          </cell>
        </row>
        <row r="3482">
          <cell r="A3482" t="str">
            <v>10.011.999-0</v>
          </cell>
          <cell r="B3482">
            <v>3653</v>
          </cell>
        </row>
        <row r="3483">
          <cell r="A3483" t="str">
            <v>10.012.001-0</v>
          </cell>
          <cell r="B3483">
            <v>68.34</v>
          </cell>
        </row>
        <row r="3484">
          <cell r="A3484" t="str">
            <v>10.012.005-0</v>
          </cell>
          <cell r="B3484">
            <v>84.91</v>
          </cell>
        </row>
        <row r="3485">
          <cell r="A3485" t="str">
            <v>10.012.010-0</v>
          </cell>
          <cell r="B3485">
            <v>140.16999999999999</v>
          </cell>
        </row>
        <row r="3486">
          <cell r="A3486" t="str">
            <v>10.012.015-0</v>
          </cell>
          <cell r="B3486">
            <v>162.27000000000001</v>
          </cell>
        </row>
        <row r="3487">
          <cell r="A3487" t="str">
            <v>10.012.050-0</v>
          </cell>
          <cell r="B3487">
            <v>182.36</v>
          </cell>
        </row>
        <row r="3488">
          <cell r="A3488" t="str">
            <v>10.012.055-1</v>
          </cell>
          <cell r="B3488">
            <v>273.54000000000002</v>
          </cell>
        </row>
        <row r="3489">
          <cell r="A3489" t="str">
            <v>10.012.060-0</v>
          </cell>
          <cell r="B3489">
            <v>316.05</v>
          </cell>
        </row>
        <row r="3490">
          <cell r="A3490" t="str">
            <v>10.012.065-0</v>
          </cell>
          <cell r="B3490">
            <v>364.72</v>
          </cell>
        </row>
        <row r="3491">
          <cell r="A3491" t="str">
            <v>10.012.070-0</v>
          </cell>
          <cell r="B3491">
            <v>455.9</v>
          </cell>
        </row>
        <row r="3492">
          <cell r="A3492" t="str">
            <v>10.012.080-0</v>
          </cell>
          <cell r="B3492">
            <v>565.32000000000005</v>
          </cell>
        </row>
        <row r="3493">
          <cell r="A3493" t="str">
            <v>10.012.999-0</v>
          </cell>
          <cell r="B3493">
            <v>3084</v>
          </cell>
        </row>
        <row r="3494">
          <cell r="A3494" t="str">
            <v>10.013.001-0</v>
          </cell>
          <cell r="B3494">
            <v>10.9</v>
          </cell>
        </row>
        <row r="3495">
          <cell r="A3495" t="str">
            <v>10.013.002-0</v>
          </cell>
          <cell r="B3495">
            <v>13.87</v>
          </cell>
        </row>
        <row r="3496">
          <cell r="A3496" t="str">
            <v>10.013.003-0</v>
          </cell>
          <cell r="B3496">
            <v>25.89</v>
          </cell>
        </row>
        <row r="3497">
          <cell r="A3497" t="str">
            <v>10.013.005-0</v>
          </cell>
          <cell r="B3497">
            <v>11.86</v>
          </cell>
        </row>
        <row r="3498">
          <cell r="A3498" t="str">
            <v>10.013.006-0</v>
          </cell>
          <cell r="B3498">
            <v>15.79</v>
          </cell>
        </row>
        <row r="3499">
          <cell r="A3499" t="str">
            <v>10.013.999-0</v>
          </cell>
          <cell r="B3499">
            <v>2834</v>
          </cell>
        </row>
        <row r="3500">
          <cell r="A3500" t="str">
            <v>10.014.001-0</v>
          </cell>
          <cell r="B3500">
            <v>4.6500000000000004</v>
          </cell>
        </row>
        <row r="3501">
          <cell r="A3501" t="str">
            <v>10.014.005-0</v>
          </cell>
          <cell r="B3501">
            <v>4.08</v>
          </cell>
        </row>
        <row r="3502">
          <cell r="A3502" t="str">
            <v>10.014.010-0</v>
          </cell>
          <cell r="B3502">
            <v>11.57</v>
          </cell>
        </row>
        <row r="3503">
          <cell r="A3503" t="str">
            <v>10.014.015-0</v>
          </cell>
          <cell r="B3503">
            <v>9.4700000000000006</v>
          </cell>
        </row>
        <row r="3504">
          <cell r="A3504" t="str">
            <v>10.014.999-0</v>
          </cell>
          <cell r="B3504">
            <v>4377</v>
          </cell>
        </row>
        <row r="3505">
          <cell r="A3505" t="str">
            <v>10.015.001-0</v>
          </cell>
          <cell r="B3505">
            <v>2.31</v>
          </cell>
        </row>
        <row r="3506">
          <cell r="A3506" t="str">
            <v>10.015.005-0</v>
          </cell>
          <cell r="B3506">
            <v>6.21</v>
          </cell>
        </row>
        <row r="3507">
          <cell r="A3507" t="str">
            <v>10.015.010-0</v>
          </cell>
          <cell r="B3507">
            <v>8.99</v>
          </cell>
        </row>
        <row r="3508">
          <cell r="A3508" t="str">
            <v>10.015.015-0</v>
          </cell>
          <cell r="B3508">
            <v>11.83</v>
          </cell>
        </row>
        <row r="3509">
          <cell r="A3509" t="str">
            <v>10.015.999-0</v>
          </cell>
          <cell r="B3509">
            <v>4677</v>
          </cell>
        </row>
        <row r="3510">
          <cell r="A3510" t="str">
            <v>10.016.001-0</v>
          </cell>
          <cell r="B3510">
            <v>157.97999999999999</v>
          </cell>
        </row>
        <row r="3511">
          <cell r="A3511" t="str">
            <v>10.016.999-0</v>
          </cell>
          <cell r="B3511">
            <v>2788</v>
          </cell>
        </row>
        <row r="3512">
          <cell r="A3512" t="str">
            <v>10.017.001-0</v>
          </cell>
          <cell r="B3512">
            <v>18.100000000000001</v>
          </cell>
        </row>
        <row r="3513">
          <cell r="A3513" t="str">
            <v>10.017.002-0</v>
          </cell>
          <cell r="B3513">
            <v>23.12</v>
          </cell>
        </row>
        <row r="3514">
          <cell r="A3514" t="str">
            <v>10.017.003-0</v>
          </cell>
          <cell r="B3514">
            <v>35.340000000000003</v>
          </cell>
        </row>
        <row r="3515">
          <cell r="A3515" t="str">
            <v>10.017.004-0</v>
          </cell>
          <cell r="B3515">
            <v>22.16</v>
          </cell>
        </row>
        <row r="3516">
          <cell r="A3516" t="str">
            <v>10.017.005-0</v>
          </cell>
          <cell r="B3516">
            <v>28.21</v>
          </cell>
        </row>
        <row r="3517">
          <cell r="A3517" t="str">
            <v>10.017.006-0</v>
          </cell>
          <cell r="B3517">
            <v>52.63</v>
          </cell>
        </row>
        <row r="3518">
          <cell r="A3518" t="str">
            <v>10.017.007-0</v>
          </cell>
          <cell r="B3518">
            <v>30.97</v>
          </cell>
        </row>
        <row r="3519">
          <cell r="A3519" t="str">
            <v>10.017.008-1</v>
          </cell>
          <cell r="B3519">
            <v>38.75</v>
          </cell>
        </row>
        <row r="3520">
          <cell r="A3520" t="str">
            <v>10.017.009-0</v>
          </cell>
          <cell r="B3520">
            <v>68.63</v>
          </cell>
        </row>
        <row r="3521">
          <cell r="A3521" t="str">
            <v>10.017.015-0</v>
          </cell>
          <cell r="B3521">
            <v>24.63</v>
          </cell>
        </row>
        <row r="3522">
          <cell r="A3522" t="str">
            <v>10.017.016-0</v>
          </cell>
          <cell r="B3522">
            <v>34.479999999999997</v>
          </cell>
        </row>
        <row r="3523">
          <cell r="A3523" t="str">
            <v>10.017.017-0</v>
          </cell>
          <cell r="B3523">
            <v>71.650000000000006</v>
          </cell>
        </row>
        <row r="3524">
          <cell r="A3524" t="str">
            <v>10.017.020-0</v>
          </cell>
          <cell r="B3524">
            <v>28.35</v>
          </cell>
        </row>
        <row r="3525">
          <cell r="A3525" t="str">
            <v>10.017.021-0</v>
          </cell>
          <cell r="B3525">
            <v>40.11</v>
          </cell>
        </row>
        <row r="3526">
          <cell r="A3526" t="str">
            <v>10.017.022-0</v>
          </cell>
          <cell r="B3526">
            <v>83.44</v>
          </cell>
        </row>
        <row r="3527">
          <cell r="A3527" t="str">
            <v>10.017.999-0</v>
          </cell>
          <cell r="B3527">
            <v>2525</v>
          </cell>
        </row>
        <row r="3528">
          <cell r="A3528" t="str">
            <v>10.028.005-0</v>
          </cell>
          <cell r="B3528">
            <v>28.89</v>
          </cell>
        </row>
        <row r="3529">
          <cell r="A3529" t="str">
            <v>10.028.010-0</v>
          </cell>
          <cell r="B3529">
            <v>39.53</v>
          </cell>
        </row>
        <row r="3530">
          <cell r="A3530" t="str">
            <v>10.028.015-0</v>
          </cell>
          <cell r="B3530">
            <v>50.38</v>
          </cell>
        </row>
        <row r="3531">
          <cell r="A3531" t="str">
            <v>10.028.025-0</v>
          </cell>
          <cell r="B3531">
            <v>36.200000000000003</v>
          </cell>
        </row>
        <row r="3532">
          <cell r="A3532" t="str">
            <v>10.028.030-0</v>
          </cell>
          <cell r="B3532">
            <v>47.36</v>
          </cell>
        </row>
        <row r="3533">
          <cell r="A3533" t="str">
            <v>10.028.035-0</v>
          </cell>
          <cell r="B3533">
            <v>62.78</v>
          </cell>
        </row>
        <row r="3534">
          <cell r="A3534" t="str">
            <v>10.028.040-0</v>
          </cell>
          <cell r="B3534">
            <v>69.88</v>
          </cell>
        </row>
        <row r="3535">
          <cell r="A3535" t="str">
            <v>10.028.045-0</v>
          </cell>
          <cell r="B3535">
            <v>117.34</v>
          </cell>
        </row>
        <row r="3536">
          <cell r="A3536" t="str">
            <v>10.028.050-0</v>
          </cell>
          <cell r="B3536">
            <v>162.87</v>
          </cell>
        </row>
        <row r="3537">
          <cell r="A3537" t="str">
            <v>10.028.999-0</v>
          </cell>
          <cell r="B3537">
            <v>3379</v>
          </cell>
        </row>
        <row r="3538">
          <cell r="A3538" t="str">
            <v>10.055.999-0</v>
          </cell>
          <cell r="B3538">
            <v>3364</v>
          </cell>
        </row>
        <row r="3539">
          <cell r="A3539" t="str">
            <v>10.060.004-0</v>
          </cell>
          <cell r="B3539">
            <v>50.61</v>
          </cell>
        </row>
        <row r="3540">
          <cell r="A3540" t="str">
            <v>10.060.005-0</v>
          </cell>
          <cell r="B3540">
            <v>67.25</v>
          </cell>
        </row>
        <row r="3541">
          <cell r="A3541" t="str">
            <v>10.060.999-0</v>
          </cell>
          <cell r="B3541">
            <v>3183</v>
          </cell>
        </row>
        <row r="3542">
          <cell r="A3542" t="str">
            <v>10.065.001-0</v>
          </cell>
          <cell r="B3542">
            <v>411.96</v>
          </cell>
        </row>
        <row r="3543">
          <cell r="A3543" t="str">
            <v>10.065.002-0</v>
          </cell>
          <cell r="B3543">
            <v>502.66</v>
          </cell>
        </row>
        <row r="3544">
          <cell r="A3544" t="str">
            <v>10.065.003-0</v>
          </cell>
          <cell r="B3544">
            <v>823.92</v>
          </cell>
        </row>
        <row r="3545">
          <cell r="A3545" t="str">
            <v>10.065.004-0</v>
          </cell>
          <cell r="B3545">
            <v>1111.56</v>
          </cell>
        </row>
        <row r="3546">
          <cell r="A3546" t="str">
            <v>10.065.999-0</v>
          </cell>
          <cell r="B3546">
            <v>2605</v>
          </cell>
        </row>
        <row r="3547">
          <cell r="A3547" t="str">
            <v>10.070.001-0</v>
          </cell>
          <cell r="B3547">
            <v>6.57</v>
          </cell>
        </row>
        <row r="3548">
          <cell r="A3548" t="str">
            <v>10.070.999-0</v>
          </cell>
          <cell r="B3548">
            <v>4444</v>
          </cell>
        </row>
        <row r="3549">
          <cell r="A3549" t="str">
            <v>10.080.001-0</v>
          </cell>
          <cell r="B3549">
            <v>33.49</v>
          </cell>
        </row>
        <row r="3550">
          <cell r="A3550" t="str">
            <v>10.080.999-0</v>
          </cell>
          <cell r="B3550">
            <v>3689</v>
          </cell>
        </row>
        <row r="3551">
          <cell r="A3551" t="str">
            <v>11.001.001-1</v>
          </cell>
          <cell r="B3551">
            <v>160.25</v>
          </cell>
        </row>
        <row r="3552">
          <cell r="A3552" t="str">
            <v>11.001.005-1</v>
          </cell>
          <cell r="B3552">
            <v>174.93</v>
          </cell>
        </row>
        <row r="3553">
          <cell r="A3553" t="str">
            <v>11.001.009-1</v>
          </cell>
          <cell r="B3553">
            <v>191.04</v>
          </cell>
        </row>
        <row r="3554">
          <cell r="A3554" t="str">
            <v>11.001.012-1</v>
          </cell>
          <cell r="B3554">
            <v>204.17</v>
          </cell>
        </row>
        <row r="3555">
          <cell r="A3555" t="str">
            <v>11.001.016-1</v>
          </cell>
          <cell r="B3555">
            <v>223.62</v>
          </cell>
        </row>
        <row r="3556">
          <cell r="A3556" t="str">
            <v>11.001.017-0</v>
          </cell>
          <cell r="B3556">
            <v>233.35</v>
          </cell>
        </row>
        <row r="3557">
          <cell r="A3557" t="str">
            <v>11.001.018-0</v>
          </cell>
          <cell r="B3557">
            <v>579.20000000000005</v>
          </cell>
        </row>
        <row r="3558">
          <cell r="A3558" t="str">
            <v>11.001.020-1</v>
          </cell>
          <cell r="B3558">
            <v>132.53</v>
          </cell>
        </row>
        <row r="3559">
          <cell r="A3559" t="str">
            <v>11.001.999-0</v>
          </cell>
          <cell r="B3559">
            <v>2005</v>
          </cell>
        </row>
        <row r="3560">
          <cell r="A3560" t="str">
            <v>11.002.010-0</v>
          </cell>
          <cell r="B3560">
            <v>53.59</v>
          </cell>
        </row>
        <row r="3561">
          <cell r="A3561" t="str">
            <v>11.002.011-1</v>
          </cell>
          <cell r="B3561">
            <v>21.72</v>
          </cell>
        </row>
        <row r="3562">
          <cell r="A3562" t="str">
            <v>11.002.012-1</v>
          </cell>
          <cell r="B3562">
            <v>25.93</v>
          </cell>
        </row>
        <row r="3563">
          <cell r="A3563" t="str">
            <v>11.002.013-1</v>
          </cell>
          <cell r="B3563">
            <v>32.520000000000003</v>
          </cell>
        </row>
        <row r="3564">
          <cell r="A3564" t="str">
            <v>11.002.014-1</v>
          </cell>
          <cell r="B3564">
            <v>39.03</v>
          </cell>
        </row>
        <row r="3565">
          <cell r="A3565" t="str">
            <v>11.002.015-1</v>
          </cell>
          <cell r="B3565">
            <v>44.94</v>
          </cell>
        </row>
        <row r="3566">
          <cell r="A3566" t="str">
            <v>11.002.017-1</v>
          </cell>
          <cell r="B3566">
            <v>17</v>
          </cell>
        </row>
        <row r="3567">
          <cell r="A3567" t="str">
            <v>11.002.018-0</v>
          </cell>
          <cell r="B3567">
            <v>22.14</v>
          </cell>
        </row>
        <row r="3568">
          <cell r="A3568" t="str">
            <v>11.002.021-1</v>
          </cell>
          <cell r="B3568">
            <v>38.520000000000003</v>
          </cell>
        </row>
        <row r="3569">
          <cell r="A3569" t="str">
            <v>11.002.022-1</v>
          </cell>
          <cell r="B3569">
            <v>39</v>
          </cell>
        </row>
        <row r="3570">
          <cell r="A3570" t="str">
            <v>11.002.023-1</v>
          </cell>
          <cell r="B3570">
            <v>46.41</v>
          </cell>
        </row>
        <row r="3571">
          <cell r="A3571" t="str">
            <v>11.002.024-1</v>
          </cell>
          <cell r="B3571">
            <v>50.99</v>
          </cell>
        </row>
        <row r="3572">
          <cell r="A3572" t="str">
            <v>11.002.025-1</v>
          </cell>
          <cell r="B3572">
            <v>67.900000000000006</v>
          </cell>
        </row>
        <row r="3573">
          <cell r="A3573" t="str">
            <v>11.002.027-1</v>
          </cell>
          <cell r="B3573">
            <v>33.83</v>
          </cell>
        </row>
        <row r="3574">
          <cell r="A3574" t="str">
            <v>11.002.028-1</v>
          </cell>
          <cell r="B3574">
            <v>38.33</v>
          </cell>
        </row>
        <row r="3575">
          <cell r="A3575" t="str">
            <v>11.002.029-1</v>
          </cell>
          <cell r="B3575">
            <v>41.75</v>
          </cell>
        </row>
        <row r="3576">
          <cell r="A3576" t="str">
            <v>11.002.030-1</v>
          </cell>
          <cell r="B3576">
            <v>46.25</v>
          </cell>
        </row>
        <row r="3577">
          <cell r="A3577" t="str">
            <v>11.002.031-1</v>
          </cell>
          <cell r="B3577">
            <v>61.17</v>
          </cell>
        </row>
        <row r="3578">
          <cell r="A3578" t="str">
            <v>11.002.033-1</v>
          </cell>
          <cell r="B3578">
            <v>29.41</v>
          </cell>
        </row>
        <row r="3579">
          <cell r="A3579" t="str">
            <v>11.002.034-1</v>
          </cell>
          <cell r="B3579">
            <v>29.57</v>
          </cell>
        </row>
        <row r="3580">
          <cell r="A3580" t="str">
            <v>11.002.035-1</v>
          </cell>
          <cell r="B3580">
            <v>29.83</v>
          </cell>
        </row>
        <row r="3581">
          <cell r="A3581" t="str">
            <v>11.002.036-1</v>
          </cell>
          <cell r="B3581">
            <v>30.9</v>
          </cell>
        </row>
        <row r="3582">
          <cell r="A3582" t="str">
            <v>11.002.037-1</v>
          </cell>
          <cell r="B3582">
            <v>35.590000000000003</v>
          </cell>
        </row>
        <row r="3583">
          <cell r="A3583" t="str">
            <v>11.002.039-1</v>
          </cell>
          <cell r="B3583">
            <v>2.76</v>
          </cell>
        </row>
        <row r="3584">
          <cell r="A3584" t="str">
            <v>11.002.040-1</v>
          </cell>
          <cell r="B3584">
            <v>1.66</v>
          </cell>
        </row>
        <row r="3585">
          <cell r="A3585" t="str">
            <v>11.002.041-0</v>
          </cell>
          <cell r="B3585">
            <v>33.82</v>
          </cell>
        </row>
        <row r="3586">
          <cell r="A3586" t="str">
            <v>11.002.042-0</v>
          </cell>
          <cell r="B3586">
            <v>34.01</v>
          </cell>
        </row>
        <row r="3587">
          <cell r="A3587" t="str">
            <v>11.002.043-1</v>
          </cell>
          <cell r="B3587">
            <v>34.31</v>
          </cell>
        </row>
        <row r="3588">
          <cell r="A3588" t="str">
            <v>11.002.044-0</v>
          </cell>
          <cell r="B3588">
            <v>35.54</v>
          </cell>
        </row>
        <row r="3589">
          <cell r="A3589" t="str">
            <v>11.002.045-0</v>
          </cell>
          <cell r="B3589">
            <v>40.93</v>
          </cell>
        </row>
        <row r="3590">
          <cell r="A3590" t="str">
            <v>11.002.060-0</v>
          </cell>
          <cell r="B3590">
            <v>60.84</v>
          </cell>
        </row>
        <row r="3591">
          <cell r="A3591" t="str">
            <v>11.002.999-0</v>
          </cell>
          <cell r="B3591">
            <v>3479</v>
          </cell>
        </row>
        <row r="3592">
          <cell r="A3592" t="str">
            <v>11.003.001-1</v>
          </cell>
          <cell r="B3592">
            <v>234.53</v>
          </cell>
        </row>
        <row r="3593">
          <cell r="A3593" t="str">
            <v>11.003.002-0</v>
          </cell>
          <cell r="B3593">
            <v>253.86</v>
          </cell>
        </row>
        <row r="3594">
          <cell r="A3594" t="str">
            <v>11.003.003-1</v>
          </cell>
          <cell r="B3594">
            <v>269.97000000000003</v>
          </cell>
        </row>
        <row r="3595">
          <cell r="A3595" t="str">
            <v>11.003.005-1</v>
          </cell>
          <cell r="B3595">
            <v>277.52999999999997</v>
          </cell>
        </row>
        <row r="3596">
          <cell r="A3596" t="str">
            <v>11.003.010-0</v>
          </cell>
          <cell r="B3596">
            <v>271.14</v>
          </cell>
        </row>
        <row r="3597">
          <cell r="A3597" t="str">
            <v>11.003.014-1</v>
          </cell>
          <cell r="B3597">
            <v>204.73</v>
          </cell>
        </row>
        <row r="3598">
          <cell r="A3598" t="str">
            <v>11.003.999-0</v>
          </cell>
          <cell r="B3598">
            <v>2327</v>
          </cell>
        </row>
        <row r="3599">
          <cell r="A3599" t="str">
            <v>11.004.001-1</v>
          </cell>
          <cell r="B3599">
            <v>11.78</v>
          </cell>
        </row>
        <row r="3600">
          <cell r="A3600" t="str">
            <v>11.004.002-0</v>
          </cell>
          <cell r="B3600">
            <v>102.5</v>
          </cell>
        </row>
        <row r="3601">
          <cell r="A3601" t="str">
            <v>11.004.003-0</v>
          </cell>
          <cell r="B3601">
            <v>132.37</v>
          </cell>
        </row>
        <row r="3602">
          <cell r="A3602" t="str">
            <v>11.004.020-1</v>
          </cell>
          <cell r="B3602">
            <v>22.29</v>
          </cell>
        </row>
        <row r="3603">
          <cell r="A3603" t="str">
            <v>11.004.021-1</v>
          </cell>
          <cell r="B3603">
            <v>24.72</v>
          </cell>
        </row>
        <row r="3604">
          <cell r="A3604" t="str">
            <v>11.004.022-1</v>
          </cell>
          <cell r="B3604">
            <v>27.93</v>
          </cell>
        </row>
        <row r="3605">
          <cell r="A3605" t="str">
            <v>11.004.023-1</v>
          </cell>
          <cell r="B3605">
            <v>32.159999999999997</v>
          </cell>
        </row>
        <row r="3606">
          <cell r="A3606" t="str">
            <v>11.004.024-1</v>
          </cell>
          <cell r="B3606">
            <v>41.71</v>
          </cell>
        </row>
        <row r="3607">
          <cell r="A3607" t="str">
            <v>11.004.025-1</v>
          </cell>
          <cell r="B3607">
            <v>37.81</v>
          </cell>
        </row>
        <row r="3608">
          <cell r="A3608" t="str">
            <v>11.004.026-0</v>
          </cell>
          <cell r="B3608">
            <v>24.32</v>
          </cell>
        </row>
        <row r="3609">
          <cell r="A3609" t="str">
            <v>11.004.027-0</v>
          </cell>
          <cell r="B3609">
            <v>62.73</v>
          </cell>
        </row>
        <row r="3610">
          <cell r="A3610" t="str">
            <v>11.004.028-0</v>
          </cell>
          <cell r="B3610">
            <v>48.71</v>
          </cell>
        </row>
        <row r="3611">
          <cell r="A3611" t="str">
            <v>11.004.029-0</v>
          </cell>
          <cell r="B3611">
            <v>10.89</v>
          </cell>
        </row>
        <row r="3612">
          <cell r="A3612" t="str">
            <v>11.004.030-1</v>
          </cell>
          <cell r="B3612">
            <v>27.57</v>
          </cell>
        </row>
        <row r="3613">
          <cell r="A3613" t="str">
            <v>11.004.035-1</v>
          </cell>
          <cell r="B3613">
            <v>4.1500000000000004</v>
          </cell>
        </row>
        <row r="3614">
          <cell r="A3614" t="str">
            <v>11.004.036-0</v>
          </cell>
          <cell r="B3614">
            <v>5.32</v>
          </cell>
        </row>
        <row r="3615">
          <cell r="A3615" t="str">
            <v>11.004.037-0</v>
          </cell>
          <cell r="B3615">
            <v>6.14</v>
          </cell>
        </row>
        <row r="3616">
          <cell r="A3616" t="str">
            <v>11.004.038-1</v>
          </cell>
          <cell r="B3616">
            <v>8.18</v>
          </cell>
        </row>
        <row r="3617">
          <cell r="A3617" t="str">
            <v>11.004.053-1</v>
          </cell>
          <cell r="B3617">
            <v>32.65</v>
          </cell>
        </row>
        <row r="3618">
          <cell r="A3618" t="str">
            <v>11.004.055-0</v>
          </cell>
          <cell r="B3618">
            <v>2463.0700000000002</v>
          </cell>
        </row>
        <row r="3619">
          <cell r="A3619" t="str">
            <v>11.004.060-0</v>
          </cell>
          <cell r="B3619">
            <v>96.71</v>
          </cell>
        </row>
        <row r="3620">
          <cell r="A3620" t="str">
            <v>11.004.061-0</v>
          </cell>
          <cell r="B3620">
            <v>5.94</v>
          </cell>
        </row>
        <row r="3621">
          <cell r="A3621" t="str">
            <v>11.004.063-0</v>
          </cell>
          <cell r="B3621">
            <v>5.55</v>
          </cell>
        </row>
        <row r="3622">
          <cell r="A3622" t="str">
            <v>11.004.065-0</v>
          </cell>
          <cell r="B3622">
            <v>13.42</v>
          </cell>
        </row>
        <row r="3623">
          <cell r="A3623" t="str">
            <v>11.004.066-0</v>
          </cell>
          <cell r="B3623">
            <v>11.83</v>
          </cell>
        </row>
        <row r="3624">
          <cell r="A3624" t="str">
            <v>11.004.069-1</v>
          </cell>
          <cell r="B3624">
            <v>17.309999999999999</v>
          </cell>
        </row>
        <row r="3625">
          <cell r="A3625" t="str">
            <v>11.004.070-1</v>
          </cell>
          <cell r="B3625">
            <v>15.61</v>
          </cell>
        </row>
        <row r="3626">
          <cell r="A3626" t="str">
            <v>11.004.072-1</v>
          </cell>
          <cell r="B3626">
            <v>26.83</v>
          </cell>
        </row>
        <row r="3627">
          <cell r="A3627" t="str">
            <v>11.004.073-1</v>
          </cell>
          <cell r="B3627">
            <v>24.28</v>
          </cell>
        </row>
        <row r="3628">
          <cell r="A3628" t="str">
            <v>11.004.075-0</v>
          </cell>
          <cell r="B3628">
            <v>30.1</v>
          </cell>
        </row>
        <row r="3629">
          <cell r="A3629" t="str">
            <v>11.004.076-1</v>
          </cell>
          <cell r="B3629">
            <v>27.42</v>
          </cell>
        </row>
        <row r="3630">
          <cell r="A3630" t="str">
            <v>11.004.080-0</v>
          </cell>
          <cell r="B3630">
            <v>1.46</v>
          </cell>
        </row>
        <row r="3631">
          <cell r="A3631" t="str">
            <v>11.004.999-0</v>
          </cell>
          <cell r="B3631">
            <v>3190</v>
          </cell>
        </row>
        <row r="3632">
          <cell r="A3632" t="str">
            <v>11.005.001-1</v>
          </cell>
          <cell r="B3632">
            <v>31.69</v>
          </cell>
        </row>
        <row r="3633">
          <cell r="A3633" t="str">
            <v>11.005.002-1</v>
          </cell>
          <cell r="B3633">
            <v>46.28</v>
          </cell>
        </row>
        <row r="3634">
          <cell r="A3634" t="str">
            <v>11.005.005-1</v>
          </cell>
          <cell r="B3634">
            <v>77.430000000000007</v>
          </cell>
        </row>
        <row r="3635">
          <cell r="A3635" t="str">
            <v>11.005.006-1</v>
          </cell>
          <cell r="B3635">
            <v>59.42</v>
          </cell>
        </row>
        <row r="3636">
          <cell r="A3636" t="str">
            <v>11.005.010-0</v>
          </cell>
          <cell r="B3636">
            <v>24.19</v>
          </cell>
        </row>
        <row r="3637">
          <cell r="A3637" t="str">
            <v>11.005.012-0</v>
          </cell>
          <cell r="B3637">
            <v>30.1</v>
          </cell>
        </row>
        <row r="3638">
          <cell r="A3638" t="str">
            <v>11.005.015-0</v>
          </cell>
          <cell r="B3638">
            <v>44.47</v>
          </cell>
        </row>
        <row r="3639">
          <cell r="A3639" t="str">
            <v>11.005.020-0</v>
          </cell>
          <cell r="B3639">
            <v>17.14</v>
          </cell>
        </row>
        <row r="3640">
          <cell r="A3640" t="str">
            <v>11.005.050-0</v>
          </cell>
          <cell r="B3640">
            <v>107.14</v>
          </cell>
        </row>
        <row r="3641">
          <cell r="A3641" t="str">
            <v>11.005.055-0</v>
          </cell>
          <cell r="B3641">
            <v>88.28</v>
          </cell>
        </row>
        <row r="3642">
          <cell r="A3642" t="str">
            <v>11.005.999-0</v>
          </cell>
          <cell r="B3642">
            <v>2460</v>
          </cell>
        </row>
        <row r="3643">
          <cell r="A3643" t="str">
            <v>11.008.001-1</v>
          </cell>
          <cell r="B3643">
            <v>5.24</v>
          </cell>
        </row>
        <row r="3644">
          <cell r="A3644" t="str">
            <v>11.008.003-0</v>
          </cell>
          <cell r="B3644">
            <v>4.88</v>
          </cell>
        </row>
        <row r="3645">
          <cell r="A3645" t="str">
            <v>11.008.004-1</v>
          </cell>
          <cell r="B3645">
            <v>4.26</v>
          </cell>
        </row>
        <row r="3646">
          <cell r="A3646" t="str">
            <v>11.008.999-0</v>
          </cell>
          <cell r="B3646">
            <v>5298</v>
          </cell>
        </row>
        <row r="3647">
          <cell r="A3647" t="str">
            <v>11.009.011-0</v>
          </cell>
          <cell r="B3647">
            <v>4.7</v>
          </cell>
        </row>
        <row r="3648">
          <cell r="A3648" t="str">
            <v>11.009.013-0</v>
          </cell>
          <cell r="B3648">
            <v>5.24</v>
          </cell>
        </row>
        <row r="3649">
          <cell r="A3649" t="str">
            <v>11.009.014-1</v>
          </cell>
          <cell r="B3649">
            <v>4.55</v>
          </cell>
        </row>
        <row r="3650">
          <cell r="A3650" t="str">
            <v>11.009.015-1</v>
          </cell>
          <cell r="B3650">
            <v>4.22</v>
          </cell>
        </row>
        <row r="3651">
          <cell r="A3651" t="str">
            <v>11.009.999-0</v>
          </cell>
          <cell r="B3651">
            <v>5266</v>
          </cell>
        </row>
        <row r="3652">
          <cell r="A3652" t="str">
            <v>11.010.008-0</v>
          </cell>
          <cell r="B3652">
            <v>7.65</v>
          </cell>
        </row>
        <row r="3653">
          <cell r="A3653" t="str">
            <v>11.010.009-0</v>
          </cell>
          <cell r="B3653">
            <v>15.92</v>
          </cell>
        </row>
        <row r="3654">
          <cell r="A3654" t="str">
            <v>11.010.010-0</v>
          </cell>
          <cell r="B3654">
            <v>13.17</v>
          </cell>
        </row>
        <row r="3655">
          <cell r="A3655" t="str">
            <v>11.010.011-0</v>
          </cell>
          <cell r="B3655">
            <v>12.34</v>
          </cell>
        </row>
        <row r="3656">
          <cell r="A3656" t="str">
            <v>11.010.012-0</v>
          </cell>
          <cell r="B3656">
            <v>11.81</v>
          </cell>
        </row>
        <row r="3657">
          <cell r="A3657" t="str">
            <v>11.010.013-0</v>
          </cell>
          <cell r="B3657">
            <v>11.47</v>
          </cell>
        </row>
        <row r="3658">
          <cell r="A3658" t="str">
            <v>11.010.014-0</v>
          </cell>
          <cell r="B3658">
            <v>11.24</v>
          </cell>
        </row>
        <row r="3659">
          <cell r="A3659" t="str">
            <v>11.010.015-1</v>
          </cell>
          <cell r="B3659">
            <v>10.28</v>
          </cell>
        </row>
        <row r="3660">
          <cell r="A3660" t="str">
            <v>11.010.016-0</v>
          </cell>
          <cell r="B3660">
            <v>9.81</v>
          </cell>
        </row>
        <row r="3661">
          <cell r="A3661" t="str">
            <v>11.010.017-0</v>
          </cell>
          <cell r="B3661">
            <v>9.7200000000000006</v>
          </cell>
        </row>
        <row r="3662">
          <cell r="A3662" t="str">
            <v>11.010.018-0</v>
          </cell>
          <cell r="B3662">
            <v>9.4700000000000006</v>
          </cell>
        </row>
        <row r="3663">
          <cell r="A3663" t="str">
            <v>11.010.027-0</v>
          </cell>
          <cell r="B3663">
            <v>7.65</v>
          </cell>
        </row>
        <row r="3664">
          <cell r="A3664" t="str">
            <v>11.010.028-0</v>
          </cell>
          <cell r="B3664">
            <v>17.100000000000001</v>
          </cell>
        </row>
        <row r="3665">
          <cell r="A3665" t="str">
            <v>11.010.029-0</v>
          </cell>
          <cell r="B3665">
            <v>13.95</v>
          </cell>
        </row>
        <row r="3666">
          <cell r="A3666" t="str">
            <v>11.010.030-0</v>
          </cell>
          <cell r="B3666">
            <v>14.54</v>
          </cell>
        </row>
        <row r="3667">
          <cell r="A3667" t="str">
            <v>11.010.031-0</v>
          </cell>
          <cell r="B3667">
            <v>13.9</v>
          </cell>
        </row>
        <row r="3668">
          <cell r="A3668" t="str">
            <v>11.010.032-0</v>
          </cell>
          <cell r="B3668">
            <v>13.47</v>
          </cell>
        </row>
        <row r="3669">
          <cell r="A3669" t="str">
            <v>11.010.033-0</v>
          </cell>
          <cell r="B3669">
            <v>12.71</v>
          </cell>
        </row>
        <row r="3670">
          <cell r="A3670" t="str">
            <v>11.010.034-0</v>
          </cell>
          <cell r="B3670">
            <v>11.63</v>
          </cell>
        </row>
        <row r="3671">
          <cell r="A3671" t="str">
            <v>11.010.035-0</v>
          </cell>
          <cell r="B3671">
            <v>10.95</v>
          </cell>
        </row>
        <row r="3672">
          <cell r="A3672" t="str">
            <v>11.010.036-0</v>
          </cell>
          <cell r="B3672">
            <v>10.81</v>
          </cell>
        </row>
        <row r="3673">
          <cell r="A3673" t="str">
            <v>11.010.037-0</v>
          </cell>
          <cell r="B3673">
            <v>10.68</v>
          </cell>
        </row>
        <row r="3674">
          <cell r="A3674" t="str">
            <v>11.010.999-0</v>
          </cell>
          <cell r="B3674">
            <v>2930</v>
          </cell>
        </row>
        <row r="3675">
          <cell r="A3675" t="str">
            <v>11.011.010-0</v>
          </cell>
          <cell r="B3675">
            <v>1.49</v>
          </cell>
        </row>
        <row r="3676">
          <cell r="A3676" t="str">
            <v>11.011.011-0</v>
          </cell>
          <cell r="B3676">
            <v>1.55</v>
          </cell>
        </row>
        <row r="3677">
          <cell r="A3677" t="str">
            <v>11.011.012-0</v>
          </cell>
          <cell r="B3677">
            <v>1.62</v>
          </cell>
        </row>
        <row r="3678">
          <cell r="A3678" t="str">
            <v>11.011.013-0</v>
          </cell>
          <cell r="B3678">
            <v>1.68</v>
          </cell>
        </row>
        <row r="3679">
          <cell r="A3679" t="str">
            <v>11.011.014-0</v>
          </cell>
          <cell r="B3679">
            <v>1.71</v>
          </cell>
        </row>
        <row r="3680">
          <cell r="A3680" t="str">
            <v>11.011.015-0</v>
          </cell>
          <cell r="B3680">
            <v>1.74</v>
          </cell>
        </row>
        <row r="3681">
          <cell r="A3681" t="str">
            <v>11.011.016-0</v>
          </cell>
          <cell r="B3681">
            <v>1.76</v>
          </cell>
        </row>
        <row r="3682">
          <cell r="A3682" t="str">
            <v>11.011.017-1</v>
          </cell>
          <cell r="B3682">
            <v>1.93</v>
          </cell>
        </row>
        <row r="3683">
          <cell r="A3683" t="str">
            <v>11.011.018-0</v>
          </cell>
          <cell r="B3683">
            <v>2.0499999999999998</v>
          </cell>
        </row>
        <row r="3684">
          <cell r="A3684" t="str">
            <v>11.011.019-0</v>
          </cell>
          <cell r="B3684">
            <v>2.11</v>
          </cell>
        </row>
        <row r="3685">
          <cell r="A3685" t="str">
            <v>11.011.020-0</v>
          </cell>
          <cell r="B3685">
            <v>2.23</v>
          </cell>
        </row>
        <row r="3686">
          <cell r="A3686" t="str">
            <v>11.011.021-0</v>
          </cell>
          <cell r="B3686">
            <v>2.2799999999999998</v>
          </cell>
        </row>
        <row r="3687">
          <cell r="A3687" t="str">
            <v>11.011.022-0</v>
          </cell>
          <cell r="B3687">
            <v>2.42</v>
          </cell>
        </row>
        <row r="3688">
          <cell r="A3688" t="str">
            <v>11.011.023-1</v>
          </cell>
          <cell r="B3688">
            <v>1.9</v>
          </cell>
        </row>
        <row r="3689">
          <cell r="A3689" t="str">
            <v>11.011.024-1</v>
          </cell>
          <cell r="B3689">
            <v>1.59</v>
          </cell>
        </row>
        <row r="3690">
          <cell r="A3690" t="str">
            <v>11.011.025-1</v>
          </cell>
          <cell r="B3690">
            <v>1.27</v>
          </cell>
        </row>
        <row r="3691">
          <cell r="A3691" t="str">
            <v>11.011.026-0</v>
          </cell>
          <cell r="B3691">
            <v>2.06</v>
          </cell>
        </row>
        <row r="3692">
          <cell r="A3692" t="str">
            <v>11.011.027-0</v>
          </cell>
          <cell r="B3692">
            <v>1.74</v>
          </cell>
        </row>
        <row r="3693">
          <cell r="A3693" t="str">
            <v>11.011.029-0</v>
          </cell>
          <cell r="B3693">
            <v>1.9</v>
          </cell>
        </row>
        <row r="3694">
          <cell r="A3694" t="str">
            <v>11.011.030-1</v>
          </cell>
          <cell r="B3694">
            <v>1.67</v>
          </cell>
        </row>
        <row r="3695">
          <cell r="A3695" t="str">
            <v>11.011.031-1</v>
          </cell>
          <cell r="B3695">
            <v>1.43</v>
          </cell>
        </row>
        <row r="3696">
          <cell r="A3696" t="str">
            <v>11.011.035-0</v>
          </cell>
          <cell r="B3696">
            <v>2.21</v>
          </cell>
        </row>
        <row r="3697">
          <cell r="A3697" t="str">
            <v>11.011.036-0</v>
          </cell>
          <cell r="B3697">
            <v>1.97</v>
          </cell>
        </row>
        <row r="3698">
          <cell r="A3698" t="str">
            <v>11.011.037-0</v>
          </cell>
          <cell r="B3698">
            <v>1.73</v>
          </cell>
        </row>
        <row r="3699">
          <cell r="A3699" t="str">
            <v>11.011.040-0</v>
          </cell>
          <cell r="B3699">
            <v>0.79</v>
          </cell>
        </row>
        <row r="3700">
          <cell r="A3700" t="str">
            <v>11.011.999-0</v>
          </cell>
          <cell r="B3700">
            <v>3388</v>
          </cell>
        </row>
        <row r="3701">
          <cell r="A3701" t="str">
            <v>11.012.005-0</v>
          </cell>
          <cell r="B3701">
            <v>511.55</v>
          </cell>
        </row>
        <row r="3702">
          <cell r="A3702" t="str">
            <v>11.012.006-0</v>
          </cell>
          <cell r="B3702">
            <v>666.69</v>
          </cell>
        </row>
        <row r="3703">
          <cell r="A3703" t="str">
            <v>11.012.008-1</v>
          </cell>
          <cell r="B3703">
            <v>1317.46</v>
          </cell>
        </row>
        <row r="3704">
          <cell r="A3704" t="str">
            <v>11.012.009-0</v>
          </cell>
          <cell r="B3704">
            <v>2467.08</v>
          </cell>
        </row>
        <row r="3705">
          <cell r="A3705" t="str">
            <v>11.012.010-0</v>
          </cell>
          <cell r="B3705">
            <v>2746.31</v>
          </cell>
        </row>
        <row r="3706">
          <cell r="A3706" t="str">
            <v>11.012.011-0</v>
          </cell>
          <cell r="B3706">
            <v>3056.29</v>
          </cell>
        </row>
        <row r="3707">
          <cell r="A3707" t="str">
            <v>11.012.012-0</v>
          </cell>
          <cell r="B3707">
            <v>3967.36</v>
          </cell>
        </row>
        <row r="3708">
          <cell r="A3708" t="str">
            <v>11.012.999-0</v>
          </cell>
          <cell r="B3708">
            <v>3651</v>
          </cell>
        </row>
        <row r="3709">
          <cell r="A3709" t="str">
            <v>11.013.003-1</v>
          </cell>
          <cell r="B3709">
            <v>972.44</v>
          </cell>
        </row>
        <row r="3710">
          <cell r="A3710" t="str">
            <v>11.013.005-0</v>
          </cell>
          <cell r="B3710">
            <v>143.5</v>
          </cell>
        </row>
        <row r="3711">
          <cell r="A3711" t="str">
            <v>11.013.006-0</v>
          </cell>
          <cell r="B3711">
            <v>13.2</v>
          </cell>
        </row>
        <row r="3712">
          <cell r="A3712" t="str">
            <v>11.013.009-0</v>
          </cell>
          <cell r="B3712">
            <v>20.23</v>
          </cell>
        </row>
        <row r="3713">
          <cell r="A3713" t="str">
            <v>11.013.011-1</v>
          </cell>
          <cell r="B3713">
            <v>1102.8399999999999</v>
          </cell>
        </row>
        <row r="3714">
          <cell r="A3714" t="str">
            <v>11.013.012-0</v>
          </cell>
          <cell r="B3714">
            <v>1139.49</v>
          </cell>
        </row>
        <row r="3715">
          <cell r="A3715" t="str">
            <v>11.013.013-0</v>
          </cell>
          <cell r="B3715">
            <v>942.16</v>
          </cell>
        </row>
        <row r="3716">
          <cell r="A3716" t="str">
            <v>11.013.014-0</v>
          </cell>
          <cell r="B3716">
            <v>1093.81</v>
          </cell>
        </row>
        <row r="3717">
          <cell r="A3717" t="str">
            <v>11.013.020-1</v>
          </cell>
          <cell r="B3717">
            <v>1735.6</v>
          </cell>
        </row>
        <row r="3718">
          <cell r="A3718" t="str">
            <v>11.013.021-1</v>
          </cell>
          <cell r="B3718">
            <v>2147.58</v>
          </cell>
        </row>
        <row r="3719">
          <cell r="A3719" t="str">
            <v>11.013.022-1</v>
          </cell>
          <cell r="B3719">
            <v>2385.2199999999998</v>
          </cell>
        </row>
        <row r="3720">
          <cell r="A3720" t="str">
            <v>11.013.040-0</v>
          </cell>
          <cell r="B3720">
            <v>1430.43</v>
          </cell>
        </row>
        <row r="3721">
          <cell r="A3721" t="str">
            <v>11.013.045-0</v>
          </cell>
          <cell r="B3721">
            <v>1829.6</v>
          </cell>
        </row>
        <row r="3722">
          <cell r="A3722" t="str">
            <v>11.013.050-0</v>
          </cell>
          <cell r="B3722">
            <v>2066.13</v>
          </cell>
        </row>
        <row r="3723">
          <cell r="A3723" t="str">
            <v>11.013.999-0</v>
          </cell>
          <cell r="B3723">
            <v>2981</v>
          </cell>
        </row>
        <row r="3724">
          <cell r="A3724" t="str">
            <v>11.014.999-0</v>
          </cell>
          <cell r="B3724">
            <v>3561</v>
          </cell>
        </row>
        <row r="3725">
          <cell r="A3725" t="str">
            <v>11.015.001-0</v>
          </cell>
          <cell r="B3725">
            <v>2.5</v>
          </cell>
        </row>
        <row r="3726">
          <cell r="A3726" t="str">
            <v>11.015.003-0</v>
          </cell>
          <cell r="B3726">
            <v>7.18</v>
          </cell>
        </row>
        <row r="3727">
          <cell r="A3727" t="str">
            <v>11.015.004-0</v>
          </cell>
          <cell r="B3727">
            <v>2.1</v>
          </cell>
        </row>
        <row r="3728">
          <cell r="A3728" t="str">
            <v>11.015.020-0</v>
          </cell>
          <cell r="B3728">
            <v>1200.57</v>
          </cell>
        </row>
        <row r="3729">
          <cell r="A3729" t="str">
            <v>11.015.999-0</v>
          </cell>
          <cell r="B3729">
            <v>2304</v>
          </cell>
        </row>
        <row r="3730">
          <cell r="A3730" t="str">
            <v>11.016.001-0</v>
          </cell>
          <cell r="B3730">
            <v>11.91</v>
          </cell>
        </row>
        <row r="3731">
          <cell r="A3731" t="str">
            <v>11.016.002-1</v>
          </cell>
          <cell r="B3731">
            <v>9424.6</v>
          </cell>
        </row>
        <row r="3732">
          <cell r="A3732" t="str">
            <v>11.016.003-0</v>
          </cell>
          <cell r="B3732">
            <v>120.45</v>
          </cell>
        </row>
        <row r="3733">
          <cell r="A3733" t="str">
            <v>11.016.004-0</v>
          </cell>
          <cell r="B3733">
            <v>128.71</v>
          </cell>
        </row>
        <row r="3734">
          <cell r="A3734" t="str">
            <v>11.016.005-0</v>
          </cell>
          <cell r="B3734">
            <v>140.62</v>
          </cell>
        </row>
        <row r="3735">
          <cell r="A3735" t="str">
            <v>11.016.006-0</v>
          </cell>
          <cell r="B3735">
            <v>146.59</v>
          </cell>
        </row>
        <row r="3736">
          <cell r="A3736" t="str">
            <v>11.016.008-1</v>
          </cell>
          <cell r="B3736">
            <v>14111.79</v>
          </cell>
        </row>
        <row r="3737">
          <cell r="A3737" t="str">
            <v>11.016.020-0</v>
          </cell>
          <cell r="B3737">
            <v>5.37</v>
          </cell>
        </row>
        <row r="3738">
          <cell r="A3738" t="str">
            <v>11.016.022-0</v>
          </cell>
          <cell r="B3738">
            <v>6.07</v>
          </cell>
        </row>
        <row r="3739">
          <cell r="A3739" t="str">
            <v>11.016.500-0</v>
          </cell>
          <cell r="B3739">
            <v>266.11</v>
          </cell>
        </row>
        <row r="3740">
          <cell r="A3740" t="str">
            <v>11.016.505-1</v>
          </cell>
          <cell r="B3740">
            <v>7.2</v>
          </cell>
        </row>
        <row r="3741">
          <cell r="A3741" t="str">
            <v>11.016.999-0</v>
          </cell>
          <cell r="B3741">
            <v>3347</v>
          </cell>
        </row>
        <row r="3742">
          <cell r="A3742" t="str">
            <v>11.017.001-1</v>
          </cell>
          <cell r="B3742">
            <v>62.07</v>
          </cell>
        </row>
        <row r="3743">
          <cell r="A3743" t="str">
            <v>11.017.002-1</v>
          </cell>
          <cell r="B3743">
            <v>77.069999999999993</v>
          </cell>
        </row>
        <row r="3744">
          <cell r="A3744" t="str">
            <v>11.017.999-0</v>
          </cell>
          <cell r="B3744">
            <v>1745</v>
          </cell>
        </row>
        <row r="3745">
          <cell r="A3745" t="str">
            <v>11.018.020-0</v>
          </cell>
          <cell r="B3745">
            <v>77</v>
          </cell>
        </row>
        <row r="3746">
          <cell r="A3746" t="str">
            <v>11.018.021-0</v>
          </cell>
          <cell r="B3746">
            <v>245.38</v>
          </cell>
        </row>
        <row r="3747">
          <cell r="A3747" t="str">
            <v>11.018.025-0</v>
          </cell>
          <cell r="B3747">
            <v>99</v>
          </cell>
        </row>
        <row r="3748">
          <cell r="A3748" t="str">
            <v>11.018.026-0</v>
          </cell>
          <cell r="B3748">
            <v>267.38</v>
          </cell>
        </row>
        <row r="3749">
          <cell r="A3749" t="str">
            <v>11.018.030-0</v>
          </cell>
          <cell r="B3749">
            <v>121</v>
          </cell>
        </row>
        <row r="3750">
          <cell r="A3750" t="str">
            <v>11.018.031-0</v>
          </cell>
          <cell r="B3750">
            <v>289.38</v>
          </cell>
        </row>
        <row r="3751">
          <cell r="A3751" t="str">
            <v>11.018.050-0</v>
          </cell>
          <cell r="B3751">
            <v>111.1</v>
          </cell>
        </row>
        <row r="3752">
          <cell r="A3752" t="str">
            <v>11.018.051-0</v>
          </cell>
          <cell r="B3752">
            <v>137.5</v>
          </cell>
        </row>
        <row r="3753">
          <cell r="A3753" t="str">
            <v>11.018.052-0</v>
          </cell>
          <cell r="B3753">
            <v>59.3</v>
          </cell>
        </row>
        <row r="3754">
          <cell r="A3754" t="str">
            <v>11.018.053-0</v>
          </cell>
          <cell r="B3754">
            <v>145</v>
          </cell>
        </row>
        <row r="3755">
          <cell r="A3755" t="str">
            <v>11.018.054-0</v>
          </cell>
          <cell r="B3755">
            <v>133.30000000000001</v>
          </cell>
        </row>
        <row r="3756">
          <cell r="A3756" t="str">
            <v>11.018.060-0</v>
          </cell>
          <cell r="B3756">
            <v>37.75</v>
          </cell>
        </row>
        <row r="3757">
          <cell r="A3757" t="str">
            <v>11.018.999-0</v>
          </cell>
          <cell r="B3757">
            <v>2123</v>
          </cell>
        </row>
        <row r="3758">
          <cell r="A3758" t="str">
            <v>11.019.001-0</v>
          </cell>
          <cell r="B3758">
            <v>29.6</v>
          </cell>
        </row>
        <row r="3759">
          <cell r="A3759" t="str">
            <v>11.019.999-0</v>
          </cell>
          <cell r="B3759">
            <v>3938</v>
          </cell>
        </row>
        <row r="3760">
          <cell r="A3760" t="str">
            <v>11.020.001-0</v>
          </cell>
          <cell r="B3760">
            <v>19.350000000000001</v>
          </cell>
        </row>
        <row r="3761">
          <cell r="A3761" t="str">
            <v>11.020.002-0</v>
          </cell>
          <cell r="B3761">
            <v>9.5299999999999994</v>
          </cell>
        </row>
        <row r="3762">
          <cell r="A3762" t="str">
            <v>11.020.003-0</v>
          </cell>
          <cell r="B3762">
            <v>45.78</v>
          </cell>
        </row>
        <row r="3763">
          <cell r="A3763" t="str">
            <v>11.020.006-0</v>
          </cell>
          <cell r="B3763">
            <v>79.81</v>
          </cell>
        </row>
        <row r="3764">
          <cell r="A3764" t="str">
            <v>11.020.007-1</v>
          </cell>
          <cell r="B3764">
            <v>35.21</v>
          </cell>
        </row>
        <row r="3765">
          <cell r="A3765" t="str">
            <v>11.020.011-1</v>
          </cell>
          <cell r="B3765">
            <v>61.39</v>
          </cell>
        </row>
        <row r="3766">
          <cell r="A3766" t="str">
            <v>11.020.012-0</v>
          </cell>
          <cell r="B3766">
            <v>29.93</v>
          </cell>
        </row>
        <row r="3767">
          <cell r="A3767" t="str">
            <v>11.020.015-0</v>
          </cell>
          <cell r="B3767">
            <v>52.18</v>
          </cell>
        </row>
        <row r="3768">
          <cell r="A3768" t="str">
            <v>11.020.020-0</v>
          </cell>
          <cell r="B3768">
            <v>9.82</v>
          </cell>
        </row>
        <row r="3769">
          <cell r="A3769" t="str">
            <v>11.020.999-0</v>
          </cell>
          <cell r="B3769">
            <v>4326</v>
          </cell>
        </row>
        <row r="3770">
          <cell r="A3770" t="str">
            <v>11.021.010-1</v>
          </cell>
          <cell r="B3770">
            <v>11.87</v>
          </cell>
        </row>
        <row r="3771">
          <cell r="A3771" t="str">
            <v>11.021.999-0</v>
          </cell>
          <cell r="B3771">
            <v>1510</v>
          </cell>
        </row>
        <row r="3772">
          <cell r="A3772" t="str">
            <v>11.022.001-0</v>
          </cell>
          <cell r="B3772">
            <v>7.29</v>
          </cell>
        </row>
        <row r="3773">
          <cell r="A3773" t="str">
            <v>11.022.002-0</v>
          </cell>
          <cell r="B3773">
            <v>20.64</v>
          </cell>
        </row>
        <row r="3774">
          <cell r="A3774" t="str">
            <v>11.022.999-0</v>
          </cell>
          <cell r="B3774">
            <v>6413</v>
          </cell>
        </row>
        <row r="3775">
          <cell r="A3775" t="str">
            <v>11.023.001-0</v>
          </cell>
          <cell r="B3775">
            <v>5.81</v>
          </cell>
        </row>
        <row r="3776">
          <cell r="A3776" t="str">
            <v>11.023.002-0</v>
          </cell>
          <cell r="B3776">
            <v>5.49</v>
          </cell>
        </row>
        <row r="3777">
          <cell r="A3777" t="str">
            <v>11.023.003-0</v>
          </cell>
          <cell r="B3777">
            <v>5.49</v>
          </cell>
        </row>
        <row r="3778">
          <cell r="A3778" t="str">
            <v>11.023.005-0</v>
          </cell>
          <cell r="B3778">
            <v>5.64</v>
          </cell>
        </row>
        <row r="3779">
          <cell r="A3779" t="str">
            <v>11.023.006-0</v>
          </cell>
          <cell r="B3779">
            <v>8.42</v>
          </cell>
        </row>
        <row r="3780">
          <cell r="A3780" t="str">
            <v>11.023.007-0</v>
          </cell>
          <cell r="B3780">
            <v>11.46</v>
          </cell>
        </row>
        <row r="3781">
          <cell r="A3781" t="str">
            <v>11.023.008-0</v>
          </cell>
          <cell r="B3781">
            <v>15.5</v>
          </cell>
        </row>
        <row r="3782">
          <cell r="A3782" t="str">
            <v>11.023.009-0</v>
          </cell>
          <cell r="B3782">
            <v>16.350000000000001</v>
          </cell>
        </row>
        <row r="3783">
          <cell r="A3783" t="str">
            <v>11.023.010-0</v>
          </cell>
          <cell r="B3783">
            <v>23</v>
          </cell>
        </row>
        <row r="3784">
          <cell r="A3784" t="str">
            <v>11.023.011-0</v>
          </cell>
          <cell r="B3784">
            <v>25.91</v>
          </cell>
        </row>
        <row r="3785">
          <cell r="A3785" t="str">
            <v>11.023.013-0</v>
          </cell>
          <cell r="B3785">
            <v>13.36</v>
          </cell>
        </row>
        <row r="3786">
          <cell r="A3786" t="str">
            <v>11.023.020-0</v>
          </cell>
          <cell r="B3786">
            <v>39.200000000000003</v>
          </cell>
        </row>
        <row r="3787">
          <cell r="A3787" t="str">
            <v>11.023.999-0</v>
          </cell>
          <cell r="B3787">
            <v>4166</v>
          </cell>
        </row>
        <row r="3788">
          <cell r="A3788" t="str">
            <v>11.024.001-1</v>
          </cell>
          <cell r="B3788">
            <v>669.73</v>
          </cell>
        </row>
        <row r="3789">
          <cell r="A3789" t="str">
            <v>11.024.002-0</v>
          </cell>
          <cell r="B3789">
            <v>535.78</v>
          </cell>
        </row>
        <row r="3790">
          <cell r="A3790" t="str">
            <v>11.024.005-0</v>
          </cell>
          <cell r="B3790">
            <v>468.81</v>
          </cell>
        </row>
        <row r="3791">
          <cell r="A3791" t="str">
            <v>11.024.008-0</v>
          </cell>
          <cell r="B3791">
            <v>375.05</v>
          </cell>
        </row>
        <row r="3792">
          <cell r="A3792" t="str">
            <v>11.024.010-1</v>
          </cell>
          <cell r="B3792">
            <v>991.97</v>
          </cell>
        </row>
        <row r="3793">
          <cell r="A3793" t="str">
            <v>11.024.012-0</v>
          </cell>
          <cell r="B3793">
            <v>793.58</v>
          </cell>
        </row>
        <row r="3794">
          <cell r="A3794" t="str">
            <v>11.024.015-0</v>
          </cell>
          <cell r="B3794">
            <v>694.38</v>
          </cell>
        </row>
        <row r="3795">
          <cell r="A3795" t="str">
            <v>11.024.018-0</v>
          </cell>
          <cell r="B3795">
            <v>555.5</v>
          </cell>
        </row>
        <row r="3796">
          <cell r="A3796" t="str">
            <v>11.024.500-0</v>
          </cell>
          <cell r="B3796">
            <v>152.38</v>
          </cell>
        </row>
        <row r="3797">
          <cell r="A3797" t="str">
            <v>11.024.999-0</v>
          </cell>
          <cell r="B3797">
            <v>2139</v>
          </cell>
        </row>
        <row r="3798">
          <cell r="A3798" t="str">
            <v>11.025.002-0</v>
          </cell>
          <cell r="B3798">
            <v>303.38</v>
          </cell>
        </row>
        <row r="3799">
          <cell r="A3799" t="str">
            <v>11.025.006-0</v>
          </cell>
          <cell r="B3799">
            <v>310.02999999999997</v>
          </cell>
        </row>
        <row r="3800">
          <cell r="A3800" t="str">
            <v>11.025.009-0</v>
          </cell>
          <cell r="B3800">
            <v>322.12</v>
          </cell>
        </row>
        <row r="3801">
          <cell r="A3801" t="str">
            <v>11.025.012-0</v>
          </cell>
          <cell r="B3801">
            <v>334.57</v>
          </cell>
        </row>
        <row r="3802">
          <cell r="A3802" t="str">
            <v>11.025.013-0</v>
          </cell>
          <cell r="B3802">
            <v>349.49</v>
          </cell>
        </row>
        <row r="3803">
          <cell r="A3803" t="str">
            <v>11.025.999-0</v>
          </cell>
          <cell r="B3803">
            <v>1976</v>
          </cell>
        </row>
        <row r="3804">
          <cell r="A3804" t="str">
            <v>11.026.010-0</v>
          </cell>
          <cell r="B3804">
            <v>21.35</v>
          </cell>
        </row>
        <row r="3805">
          <cell r="A3805" t="str">
            <v>11.026.015-0</v>
          </cell>
          <cell r="B3805">
            <v>1.1299999999999999</v>
          </cell>
        </row>
        <row r="3806">
          <cell r="A3806" t="str">
            <v>11.026.016-0</v>
          </cell>
          <cell r="B3806">
            <v>4.83</v>
          </cell>
        </row>
        <row r="3807">
          <cell r="A3807" t="str">
            <v>11.026.020-0</v>
          </cell>
          <cell r="B3807">
            <v>61.98</v>
          </cell>
        </row>
        <row r="3808">
          <cell r="A3808" t="str">
            <v>11.026.999-0</v>
          </cell>
          <cell r="B3808">
            <v>3853</v>
          </cell>
        </row>
        <row r="3809">
          <cell r="A3809" t="str">
            <v>11.027.999-0</v>
          </cell>
          <cell r="B3809">
            <v>3778</v>
          </cell>
        </row>
        <row r="3810">
          <cell r="A3810" t="str">
            <v>11.028.999-0</v>
          </cell>
          <cell r="B3810">
            <v>1631</v>
          </cell>
        </row>
        <row r="3811">
          <cell r="A3811" t="str">
            <v>11.029.001-0</v>
          </cell>
          <cell r="B3811">
            <v>289.20999999999998</v>
          </cell>
        </row>
        <row r="3812">
          <cell r="A3812" t="str">
            <v>11.029.999-0</v>
          </cell>
          <cell r="B3812">
            <v>2130</v>
          </cell>
        </row>
        <row r="3813">
          <cell r="A3813" t="str">
            <v>11.030.015-0</v>
          </cell>
          <cell r="B3813">
            <v>65.45</v>
          </cell>
        </row>
        <row r="3814">
          <cell r="A3814" t="str">
            <v>11.030.016-0</v>
          </cell>
          <cell r="B3814">
            <v>73.87</v>
          </cell>
        </row>
        <row r="3815">
          <cell r="A3815" t="str">
            <v>11.030.017-0</v>
          </cell>
          <cell r="B3815">
            <v>84.92</v>
          </cell>
        </row>
        <row r="3816">
          <cell r="A3816" t="str">
            <v>11.030.018-0</v>
          </cell>
          <cell r="B3816">
            <v>107.54</v>
          </cell>
        </row>
        <row r="3817">
          <cell r="A3817" t="str">
            <v>11.030.999-0</v>
          </cell>
          <cell r="B3817">
            <v>4260</v>
          </cell>
        </row>
        <row r="3818">
          <cell r="A3818" t="str">
            <v>11.034.005-0</v>
          </cell>
          <cell r="B3818">
            <v>71.709999999999994</v>
          </cell>
        </row>
        <row r="3819">
          <cell r="A3819" t="str">
            <v>11.034.010-0</v>
          </cell>
          <cell r="B3819">
            <v>88.01</v>
          </cell>
        </row>
        <row r="3820">
          <cell r="A3820" t="str">
            <v>11.034.999-0</v>
          </cell>
          <cell r="B3820">
            <v>3018</v>
          </cell>
        </row>
        <row r="3821">
          <cell r="A3821" t="str">
            <v>11.035.001-1</v>
          </cell>
          <cell r="B3821">
            <v>10.74</v>
          </cell>
        </row>
        <row r="3822">
          <cell r="A3822" t="str">
            <v>11.035.002-1</v>
          </cell>
          <cell r="B3822">
            <v>6.69</v>
          </cell>
        </row>
        <row r="3823">
          <cell r="A3823" t="str">
            <v>11.035.999-0</v>
          </cell>
          <cell r="B3823">
            <v>3707</v>
          </cell>
        </row>
        <row r="3824">
          <cell r="A3824" t="str">
            <v>11.037.001-0</v>
          </cell>
          <cell r="B3824">
            <v>29.79</v>
          </cell>
        </row>
        <row r="3825">
          <cell r="A3825" t="str">
            <v>11.037.999-0</v>
          </cell>
          <cell r="B3825">
            <v>1859</v>
          </cell>
        </row>
        <row r="3826">
          <cell r="A3826" t="str">
            <v>11.038.001-0</v>
          </cell>
          <cell r="B3826">
            <v>4.87</v>
          </cell>
        </row>
        <row r="3827">
          <cell r="A3827" t="str">
            <v>11.038.999-0</v>
          </cell>
          <cell r="B3827">
            <v>3478</v>
          </cell>
        </row>
        <row r="3828">
          <cell r="A3828" t="str">
            <v>11.039.001-0</v>
          </cell>
          <cell r="B3828">
            <v>78516.990000000005</v>
          </cell>
        </row>
        <row r="3829">
          <cell r="A3829" t="str">
            <v>11.039.999-0</v>
          </cell>
          <cell r="B3829">
            <v>4750</v>
          </cell>
        </row>
        <row r="3830">
          <cell r="A3830" t="str">
            <v>11.040.015-0</v>
          </cell>
          <cell r="B3830">
            <v>27.52</v>
          </cell>
        </row>
        <row r="3831">
          <cell r="A3831" t="str">
            <v>11.040.020-0</v>
          </cell>
          <cell r="B3831">
            <v>28.19</v>
          </cell>
        </row>
        <row r="3832">
          <cell r="A3832" t="str">
            <v>11.040.999-0</v>
          </cell>
          <cell r="B3832">
            <v>2778</v>
          </cell>
        </row>
        <row r="3833">
          <cell r="A3833" t="str">
            <v>11.041.020-0</v>
          </cell>
          <cell r="B3833">
            <v>38.17</v>
          </cell>
        </row>
        <row r="3834">
          <cell r="A3834" t="str">
            <v>11.041.025-0</v>
          </cell>
          <cell r="B3834">
            <v>43.79</v>
          </cell>
        </row>
        <row r="3835">
          <cell r="A3835" t="str">
            <v>11.041.999-0</v>
          </cell>
          <cell r="B3835">
            <v>2551</v>
          </cell>
        </row>
        <row r="3836">
          <cell r="A3836" t="str">
            <v>11.043.002-0</v>
          </cell>
          <cell r="B3836">
            <v>36.29</v>
          </cell>
        </row>
        <row r="3837">
          <cell r="A3837" t="str">
            <v>11.043.003-0</v>
          </cell>
          <cell r="B3837">
            <v>44.75</v>
          </cell>
        </row>
        <row r="3838">
          <cell r="A3838" t="str">
            <v>11.043.004-0</v>
          </cell>
          <cell r="B3838">
            <v>53.2</v>
          </cell>
        </row>
        <row r="3839">
          <cell r="A3839" t="str">
            <v>11.043.005-0</v>
          </cell>
          <cell r="B3839">
            <v>61.65</v>
          </cell>
        </row>
        <row r="3840">
          <cell r="A3840" t="str">
            <v>11.043.006-0</v>
          </cell>
          <cell r="B3840">
            <v>48.32</v>
          </cell>
        </row>
        <row r="3841">
          <cell r="A3841" t="str">
            <v>11.043.007-0</v>
          </cell>
          <cell r="B3841">
            <v>65.28</v>
          </cell>
        </row>
        <row r="3842">
          <cell r="A3842" t="str">
            <v>11.043.008-0</v>
          </cell>
          <cell r="B3842">
            <v>82.25</v>
          </cell>
        </row>
        <row r="3843">
          <cell r="A3843" t="str">
            <v>11.043.009-0</v>
          </cell>
          <cell r="B3843">
            <v>99.21</v>
          </cell>
        </row>
        <row r="3844">
          <cell r="A3844" t="str">
            <v>11.043.010-0</v>
          </cell>
          <cell r="B3844">
            <v>116.18</v>
          </cell>
        </row>
        <row r="3845">
          <cell r="A3845" t="str">
            <v>11.043.011-0</v>
          </cell>
          <cell r="B3845">
            <v>41.09</v>
          </cell>
        </row>
        <row r="3846">
          <cell r="A3846" t="str">
            <v>11.043.012-0</v>
          </cell>
          <cell r="B3846">
            <v>49.55</v>
          </cell>
        </row>
        <row r="3847">
          <cell r="A3847" t="str">
            <v>11.043.013-0</v>
          </cell>
          <cell r="B3847">
            <v>58</v>
          </cell>
        </row>
        <row r="3848">
          <cell r="A3848" t="str">
            <v>11.043.014-1</v>
          </cell>
          <cell r="B3848">
            <v>66.459999999999994</v>
          </cell>
        </row>
        <row r="3849">
          <cell r="A3849" t="str">
            <v>11.043.015-0</v>
          </cell>
          <cell r="B3849">
            <v>84.42</v>
          </cell>
        </row>
        <row r="3850">
          <cell r="A3850" t="str">
            <v>11.043.016-0</v>
          </cell>
          <cell r="B3850">
            <v>50.82</v>
          </cell>
        </row>
        <row r="3851">
          <cell r="A3851" t="str">
            <v>11.043.017-0</v>
          </cell>
          <cell r="B3851">
            <v>67.78</v>
          </cell>
        </row>
        <row r="3852">
          <cell r="A3852" t="str">
            <v>11.043.018-0</v>
          </cell>
          <cell r="B3852">
            <v>84.75</v>
          </cell>
        </row>
        <row r="3853">
          <cell r="A3853" t="str">
            <v>11.043.019-1</v>
          </cell>
          <cell r="B3853">
            <v>104.02</v>
          </cell>
        </row>
        <row r="3854">
          <cell r="A3854" t="str">
            <v>11.043.020-0</v>
          </cell>
          <cell r="B3854">
            <v>120.98</v>
          </cell>
        </row>
        <row r="3855">
          <cell r="A3855" t="str">
            <v>11.043.021-0</v>
          </cell>
          <cell r="B3855">
            <v>65.08</v>
          </cell>
        </row>
        <row r="3856">
          <cell r="A3856" t="str">
            <v>11.043.022-0</v>
          </cell>
          <cell r="B3856">
            <v>73.53</v>
          </cell>
        </row>
        <row r="3857">
          <cell r="A3857" t="str">
            <v>11.043.023-0</v>
          </cell>
          <cell r="B3857">
            <v>81.99</v>
          </cell>
        </row>
        <row r="3858">
          <cell r="A3858" t="str">
            <v>11.043.024-1</v>
          </cell>
          <cell r="B3858">
            <v>81.99</v>
          </cell>
        </row>
        <row r="3859">
          <cell r="A3859" t="str">
            <v>11.043.025-0</v>
          </cell>
          <cell r="B3859">
            <v>108.4</v>
          </cell>
        </row>
        <row r="3860">
          <cell r="A3860" t="str">
            <v>11.043.026-0</v>
          </cell>
          <cell r="B3860">
            <v>74.8</v>
          </cell>
        </row>
        <row r="3861">
          <cell r="A3861" t="str">
            <v>11.043.027-0</v>
          </cell>
          <cell r="B3861">
            <v>91.77</v>
          </cell>
        </row>
        <row r="3862">
          <cell r="A3862" t="str">
            <v>11.043.028-0</v>
          </cell>
          <cell r="B3862">
            <v>108.73</v>
          </cell>
        </row>
        <row r="3863">
          <cell r="A3863" t="str">
            <v>11.043.029-1</v>
          </cell>
          <cell r="B3863">
            <v>133.75</v>
          </cell>
        </row>
        <row r="3864">
          <cell r="A3864" t="str">
            <v>11.043.030-0</v>
          </cell>
          <cell r="B3864">
            <v>150.72</v>
          </cell>
        </row>
        <row r="3865">
          <cell r="A3865" t="str">
            <v>11.043.999-0</v>
          </cell>
          <cell r="B3865">
            <v>3171</v>
          </cell>
        </row>
        <row r="3866">
          <cell r="A3866" t="str">
            <v>11.044.006-0</v>
          </cell>
          <cell r="B3866">
            <v>1366.38</v>
          </cell>
        </row>
        <row r="3867">
          <cell r="A3867" t="str">
            <v>11.044.007-0</v>
          </cell>
          <cell r="B3867">
            <v>1759.34</v>
          </cell>
        </row>
        <row r="3868">
          <cell r="A3868" t="str">
            <v>11.044.008-0</v>
          </cell>
          <cell r="B3868">
            <v>2861.34</v>
          </cell>
        </row>
        <row r="3869">
          <cell r="A3869" t="str">
            <v>11.044.009-0</v>
          </cell>
          <cell r="B3869">
            <v>3112.03</v>
          </cell>
        </row>
        <row r="3870">
          <cell r="A3870" t="str">
            <v>11.044.010-0</v>
          </cell>
          <cell r="B3870">
            <v>3412</v>
          </cell>
        </row>
        <row r="3871">
          <cell r="A3871" t="str">
            <v>11.044.056-0</v>
          </cell>
          <cell r="B3871">
            <v>394.56</v>
          </cell>
        </row>
        <row r="3872">
          <cell r="A3872" t="str">
            <v>11.044.058-0</v>
          </cell>
          <cell r="B3872">
            <v>466.3</v>
          </cell>
        </row>
        <row r="3873">
          <cell r="A3873" t="str">
            <v>11.044.060-0</v>
          </cell>
          <cell r="B3873">
            <v>599.45000000000005</v>
          </cell>
        </row>
        <row r="3874">
          <cell r="A3874" t="str">
            <v>11.044.999-0</v>
          </cell>
          <cell r="B3874">
            <v>3555</v>
          </cell>
        </row>
        <row r="3875">
          <cell r="A3875" t="str">
            <v>11.045.006-0</v>
          </cell>
          <cell r="B3875">
            <v>1391.38</v>
          </cell>
        </row>
        <row r="3876">
          <cell r="A3876" t="str">
            <v>11.045.007-0</v>
          </cell>
          <cell r="B3876">
            <v>1789.03</v>
          </cell>
        </row>
        <row r="3877">
          <cell r="A3877" t="str">
            <v>11.045.008-0</v>
          </cell>
          <cell r="B3877">
            <v>2893.66</v>
          </cell>
        </row>
        <row r="3878">
          <cell r="A3878" t="str">
            <v>11.045.009-0</v>
          </cell>
          <cell r="B3878">
            <v>3154.79</v>
          </cell>
        </row>
        <row r="3879">
          <cell r="A3879" t="str">
            <v>11.045.010-0</v>
          </cell>
          <cell r="B3879">
            <v>3467.26</v>
          </cell>
        </row>
        <row r="3880">
          <cell r="A3880" t="str">
            <v>11.045.999-0</v>
          </cell>
          <cell r="B3880">
            <v>3752</v>
          </cell>
        </row>
        <row r="3881">
          <cell r="A3881" t="str">
            <v>11.046.001-0</v>
          </cell>
          <cell r="B3881">
            <v>197.69</v>
          </cell>
        </row>
        <row r="3882">
          <cell r="A3882" t="str">
            <v>11.046.004-0</v>
          </cell>
          <cell r="B3882">
            <v>215</v>
          </cell>
        </row>
        <row r="3883">
          <cell r="A3883" t="str">
            <v>11.046.007-0</v>
          </cell>
          <cell r="B3883">
            <v>225.45</v>
          </cell>
        </row>
        <row r="3884">
          <cell r="A3884" t="str">
            <v>11.046.010-0</v>
          </cell>
          <cell r="B3884">
            <v>235</v>
          </cell>
        </row>
        <row r="3885">
          <cell r="A3885" t="str">
            <v>11.046.013-0</v>
          </cell>
          <cell r="B3885">
            <v>246.31</v>
          </cell>
        </row>
        <row r="3886">
          <cell r="A3886" t="str">
            <v>11.046.014-0</v>
          </cell>
          <cell r="B3886">
            <v>259.69</v>
          </cell>
        </row>
        <row r="3887">
          <cell r="A3887" t="str">
            <v>11.046.999-0</v>
          </cell>
          <cell r="B3887">
            <v>2032</v>
          </cell>
        </row>
        <row r="3888">
          <cell r="A3888" t="str">
            <v>11.047.010-1</v>
          </cell>
          <cell r="B3888">
            <v>155.77000000000001</v>
          </cell>
        </row>
        <row r="3889">
          <cell r="A3889" t="str">
            <v>11.047.011-1</v>
          </cell>
          <cell r="B3889">
            <v>1028.5</v>
          </cell>
        </row>
        <row r="3890">
          <cell r="A3890" t="str">
            <v>11.047.012-0</v>
          </cell>
          <cell r="B3890">
            <v>159.77000000000001</v>
          </cell>
        </row>
        <row r="3891">
          <cell r="A3891" t="str">
            <v>11.047.015-0</v>
          </cell>
          <cell r="B3891">
            <v>102.43</v>
          </cell>
        </row>
        <row r="3892">
          <cell r="A3892" t="str">
            <v>11.047.016-0</v>
          </cell>
          <cell r="B3892">
            <v>735.93</v>
          </cell>
        </row>
        <row r="3893">
          <cell r="A3893" t="str">
            <v>11.047.050-0</v>
          </cell>
          <cell r="B3893">
            <v>194.17</v>
          </cell>
        </row>
        <row r="3894">
          <cell r="A3894" t="str">
            <v>11.047.999-0</v>
          </cell>
          <cell r="B3894">
            <v>3525</v>
          </cell>
        </row>
        <row r="3895">
          <cell r="A3895" t="str">
            <v>11.048.010-0</v>
          </cell>
          <cell r="B3895">
            <v>227.6</v>
          </cell>
        </row>
        <row r="3896">
          <cell r="A3896" t="str">
            <v>11.048.015-0</v>
          </cell>
          <cell r="B3896">
            <v>244.91</v>
          </cell>
        </row>
        <row r="3897">
          <cell r="A3897" t="str">
            <v>11.048.020-0</v>
          </cell>
          <cell r="B3897">
            <v>255.36</v>
          </cell>
        </row>
        <row r="3898">
          <cell r="A3898" t="str">
            <v>11.048.025-0</v>
          </cell>
          <cell r="B3898">
            <v>264.91000000000003</v>
          </cell>
        </row>
        <row r="3899">
          <cell r="A3899" t="str">
            <v>11.048.030-0</v>
          </cell>
          <cell r="B3899">
            <v>276.22000000000003</v>
          </cell>
        </row>
        <row r="3900">
          <cell r="A3900" t="str">
            <v>11.048.035-0</v>
          </cell>
          <cell r="B3900">
            <v>289.60000000000002</v>
          </cell>
        </row>
        <row r="3901">
          <cell r="A3901" t="str">
            <v>11.048.999-0</v>
          </cell>
          <cell r="B3901">
            <v>2180</v>
          </cell>
        </row>
        <row r="3902">
          <cell r="A3902" t="str">
            <v>11.050.001-1</v>
          </cell>
          <cell r="B3902">
            <v>4.29</v>
          </cell>
        </row>
        <row r="3903">
          <cell r="A3903" t="str">
            <v>11.050.002-0</v>
          </cell>
          <cell r="B3903">
            <v>0.85</v>
          </cell>
        </row>
        <row r="3904">
          <cell r="A3904" t="str">
            <v>11.050.999-0</v>
          </cell>
          <cell r="B3904">
            <v>1294</v>
          </cell>
        </row>
        <row r="3905">
          <cell r="A3905" t="str">
            <v>11.055.001-1</v>
          </cell>
          <cell r="B3905">
            <v>8.39</v>
          </cell>
        </row>
        <row r="3906">
          <cell r="A3906" t="str">
            <v>11.055.002-0</v>
          </cell>
          <cell r="B3906">
            <v>1.95</v>
          </cell>
        </row>
        <row r="3907">
          <cell r="A3907" t="str">
            <v>11.055.999-0</v>
          </cell>
          <cell r="B3907">
            <v>3372</v>
          </cell>
        </row>
        <row r="3908">
          <cell r="A3908" t="str">
            <v>11.060.160-0</v>
          </cell>
          <cell r="B3908">
            <v>9408.74</v>
          </cell>
        </row>
        <row r="3909">
          <cell r="A3909" t="str">
            <v>11.060.165-0</v>
          </cell>
          <cell r="B3909">
            <v>17624.95</v>
          </cell>
        </row>
        <row r="3910">
          <cell r="A3910" t="str">
            <v>11.060.170-0</v>
          </cell>
          <cell r="B3910">
            <v>10190.64</v>
          </cell>
        </row>
        <row r="3911">
          <cell r="A3911" t="str">
            <v>11.060.175-0</v>
          </cell>
          <cell r="B3911">
            <v>19972.61</v>
          </cell>
        </row>
        <row r="3912">
          <cell r="A3912" t="str">
            <v>11.060.180-0</v>
          </cell>
          <cell r="B3912">
            <v>22286.3</v>
          </cell>
        </row>
        <row r="3913">
          <cell r="A3913" t="str">
            <v>11.060.185-0</v>
          </cell>
          <cell r="B3913">
            <v>20803.11</v>
          </cell>
        </row>
        <row r="3914">
          <cell r="A3914" t="str">
            <v>11.060.190-0</v>
          </cell>
          <cell r="B3914">
            <v>24097.34</v>
          </cell>
        </row>
        <row r="3915">
          <cell r="A3915" t="str">
            <v>11.060.195-0</v>
          </cell>
          <cell r="B3915">
            <v>26702.23</v>
          </cell>
        </row>
        <row r="3916">
          <cell r="A3916" t="str">
            <v>11.060.200-0</v>
          </cell>
          <cell r="B3916">
            <v>3821.63</v>
          </cell>
        </row>
        <row r="3917">
          <cell r="A3917" t="str">
            <v>11.060.276-0</v>
          </cell>
          <cell r="B3917">
            <v>7016.55</v>
          </cell>
        </row>
        <row r="3918">
          <cell r="A3918" t="str">
            <v>11.060.999-0</v>
          </cell>
          <cell r="B3918">
            <v>3233</v>
          </cell>
        </row>
        <row r="3919">
          <cell r="A3919" t="str">
            <v>11.061.001-0</v>
          </cell>
          <cell r="B3919">
            <v>180.01</v>
          </cell>
        </row>
        <row r="3920">
          <cell r="A3920" t="str">
            <v>11.061.002-0</v>
          </cell>
          <cell r="B3920">
            <v>55.3</v>
          </cell>
        </row>
        <row r="3921">
          <cell r="A3921" t="str">
            <v>11.061.999-0</v>
          </cell>
          <cell r="B3921">
            <v>3857</v>
          </cell>
        </row>
        <row r="3922">
          <cell r="A3922" t="str">
            <v>11.090.500-0</v>
          </cell>
          <cell r="B3922">
            <v>20.39</v>
          </cell>
        </row>
        <row r="3923">
          <cell r="A3923" t="str">
            <v>11.090.505-0</v>
          </cell>
          <cell r="B3923">
            <v>39.6</v>
          </cell>
        </row>
        <row r="3924">
          <cell r="A3924" t="str">
            <v>11.090.510-0</v>
          </cell>
          <cell r="B3924">
            <v>12.14</v>
          </cell>
        </row>
        <row r="3925">
          <cell r="A3925" t="str">
            <v>11.090.999-0</v>
          </cell>
          <cell r="B3925">
            <v>3890</v>
          </cell>
        </row>
        <row r="3926">
          <cell r="A3926" t="str">
            <v>12.001.010-0</v>
          </cell>
          <cell r="B3926">
            <v>212.18</v>
          </cell>
        </row>
        <row r="3927">
          <cell r="A3927" t="str">
            <v>12.001.015-0</v>
          </cell>
          <cell r="B3927">
            <v>253.34</v>
          </cell>
        </row>
        <row r="3928">
          <cell r="A3928" t="str">
            <v>12.001.020-0</v>
          </cell>
          <cell r="B3928">
            <v>189.58</v>
          </cell>
        </row>
        <row r="3929">
          <cell r="A3929" t="str">
            <v>12.001.025-0</v>
          </cell>
          <cell r="B3929">
            <v>226.42</v>
          </cell>
        </row>
        <row r="3930">
          <cell r="A3930" t="str">
            <v>12.001.030-0</v>
          </cell>
          <cell r="B3930">
            <v>266.61</v>
          </cell>
        </row>
        <row r="3931">
          <cell r="A3931" t="str">
            <v>12.001.035-0</v>
          </cell>
          <cell r="B3931">
            <v>307.8</v>
          </cell>
        </row>
        <row r="3932">
          <cell r="A3932" t="str">
            <v>12.001.040-0</v>
          </cell>
          <cell r="B3932">
            <v>32.33</v>
          </cell>
        </row>
        <row r="3933">
          <cell r="A3933" t="str">
            <v>12.001.045-0</v>
          </cell>
          <cell r="B3933">
            <v>64.67</v>
          </cell>
        </row>
        <row r="3934">
          <cell r="A3934" t="str">
            <v>12.001.070-0</v>
          </cell>
          <cell r="B3934">
            <v>131.86000000000001</v>
          </cell>
        </row>
        <row r="3935">
          <cell r="A3935" t="str">
            <v>12.001.075-0</v>
          </cell>
          <cell r="B3935">
            <v>163.22999999999999</v>
          </cell>
        </row>
        <row r="3936">
          <cell r="A3936" t="str">
            <v>12.001.090-0</v>
          </cell>
          <cell r="B3936">
            <v>283.82</v>
          </cell>
        </row>
        <row r="3937">
          <cell r="A3937" t="str">
            <v>12.001.095-0</v>
          </cell>
          <cell r="B3937">
            <v>331.55</v>
          </cell>
        </row>
        <row r="3938">
          <cell r="A3938" t="str">
            <v>12.001.100-0</v>
          </cell>
          <cell r="B3938">
            <v>372.68</v>
          </cell>
        </row>
        <row r="3939">
          <cell r="A3939" t="str">
            <v>12.001.105-0</v>
          </cell>
          <cell r="B3939">
            <v>436.31</v>
          </cell>
        </row>
        <row r="3940">
          <cell r="A3940" t="str">
            <v>12.001.115-0</v>
          </cell>
          <cell r="B3940">
            <v>56.19</v>
          </cell>
        </row>
        <row r="3941">
          <cell r="A3941" t="str">
            <v>12.001.999-0</v>
          </cell>
          <cell r="B3941">
            <v>2921</v>
          </cell>
        </row>
        <row r="3942">
          <cell r="A3942" t="str">
            <v>12.002.010-0</v>
          </cell>
          <cell r="B3942">
            <v>585.52</v>
          </cell>
        </row>
        <row r="3943">
          <cell r="A3943" t="str">
            <v>12.002.011-0</v>
          </cell>
          <cell r="B3943">
            <v>575.47</v>
          </cell>
        </row>
        <row r="3944">
          <cell r="A3944" t="str">
            <v>12.002.015-0</v>
          </cell>
          <cell r="B3944">
            <v>111.32</v>
          </cell>
        </row>
        <row r="3945">
          <cell r="A3945" t="str">
            <v>12.002.016-0</v>
          </cell>
          <cell r="B3945">
            <v>109.82</v>
          </cell>
        </row>
        <row r="3946">
          <cell r="A3946" t="str">
            <v>12.002.020-0</v>
          </cell>
          <cell r="B3946">
            <v>121.03</v>
          </cell>
        </row>
        <row r="3947">
          <cell r="A3947" t="str">
            <v>12.002.025-0</v>
          </cell>
          <cell r="B3947">
            <v>134.22</v>
          </cell>
        </row>
        <row r="3948">
          <cell r="A3948" t="str">
            <v>12.002.030-0</v>
          </cell>
          <cell r="B3948">
            <v>147.63999999999999</v>
          </cell>
        </row>
        <row r="3949">
          <cell r="A3949" t="str">
            <v>12.002.035-1</v>
          </cell>
          <cell r="B3949">
            <v>57.18</v>
          </cell>
        </row>
        <row r="3950">
          <cell r="A3950" t="str">
            <v>12.002.036-0</v>
          </cell>
          <cell r="B3950">
            <v>56.17</v>
          </cell>
        </row>
        <row r="3951">
          <cell r="A3951" t="str">
            <v>12.002.040-0</v>
          </cell>
          <cell r="B3951">
            <v>61.2</v>
          </cell>
        </row>
        <row r="3952">
          <cell r="A3952" t="str">
            <v>12.002.045-0</v>
          </cell>
          <cell r="B3952">
            <v>69.319999999999993</v>
          </cell>
        </row>
        <row r="3953">
          <cell r="A3953" t="str">
            <v>12.002.050-0</v>
          </cell>
          <cell r="B3953">
            <v>76.64</v>
          </cell>
        </row>
        <row r="3954">
          <cell r="A3954" t="str">
            <v>12.002.060-1</v>
          </cell>
          <cell r="B3954">
            <v>61.82</v>
          </cell>
        </row>
        <row r="3955">
          <cell r="A3955" t="str">
            <v>12.002.065-1</v>
          </cell>
          <cell r="B3955">
            <v>122.83</v>
          </cell>
        </row>
        <row r="3956">
          <cell r="A3956" t="str">
            <v>12.002.070-1</v>
          </cell>
          <cell r="B3956">
            <v>136.49</v>
          </cell>
        </row>
        <row r="3957">
          <cell r="A3957" t="str">
            <v>12.002.080-0</v>
          </cell>
          <cell r="B3957">
            <v>23.94</v>
          </cell>
        </row>
        <row r="3958">
          <cell r="A3958" t="str">
            <v>12.002.085-0</v>
          </cell>
          <cell r="B3958">
            <v>13.88</v>
          </cell>
        </row>
        <row r="3959">
          <cell r="A3959" t="str">
            <v>12.002.999-0</v>
          </cell>
          <cell r="B3959">
            <v>3994</v>
          </cell>
        </row>
        <row r="3960">
          <cell r="A3960" t="str">
            <v>12.003.055-0</v>
          </cell>
          <cell r="B3960">
            <v>45.78</v>
          </cell>
        </row>
        <row r="3961">
          <cell r="A3961" t="str">
            <v>12.003.056-0</v>
          </cell>
          <cell r="B3961">
            <v>44.53</v>
          </cell>
        </row>
        <row r="3962">
          <cell r="A3962" t="str">
            <v>12.003.060-0</v>
          </cell>
          <cell r="B3962">
            <v>51.52</v>
          </cell>
        </row>
        <row r="3963">
          <cell r="A3963" t="str">
            <v>12.003.065-0</v>
          </cell>
          <cell r="B3963">
            <v>63.82</v>
          </cell>
        </row>
        <row r="3964">
          <cell r="A3964" t="str">
            <v>12.003.070-0</v>
          </cell>
          <cell r="B3964">
            <v>74.08</v>
          </cell>
        </row>
        <row r="3965">
          <cell r="A3965" t="str">
            <v>12.003.075-1</v>
          </cell>
          <cell r="B3965">
            <v>22.87</v>
          </cell>
        </row>
        <row r="3966">
          <cell r="A3966" t="str">
            <v>12.003.076-0</v>
          </cell>
          <cell r="B3966">
            <v>22.05</v>
          </cell>
        </row>
        <row r="3967">
          <cell r="A3967" t="str">
            <v>12.003.080-0</v>
          </cell>
          <cell r="B3967">
            <v>25.66</v>
          </cell>
        </row>
        <row r="3968">
          <cell r="A3968" t="str">
            <v>12.003.085-0</v>
          </cell>
          <cell r="B3968">
            <v>33.39</v>
          </cell>
        </row>
        <row r="3969">
          <cell r="A3969" t="str">
            <v>12.003.090-0</v>
          </cell>
          <cell r="B3969">
            <v>38.96</v>
          </cell>
        </row>
        <row r="3970">
          <cell r="A3970" t="str">
            <v>12.003.095-0</v>
          </cell>
          <cell r="B3970">
            <v>36.33</v>
          </cell>
        </row>
        <row r="3971">
          <cell r="A3971" t="str">
            <v>12.003.096-0</v>
          </cell>
          <cell r="B3971">
            <v>35.32</v>
          </cell>
        </row>
        <row r="3972">
          <cell r="A3972" t="str">
            <v>12.003.100-0</v>
          </cell>
          <cell r="B3972">
            <v>39.82</v>
          </cell>
        </row>
        <row r="3973">
          <cell r="A3973" t="str">
            <v>12.003.105-0</v>
          </cell>
          <cell r="B3973">
            <v>49.31</v>
          </cell>
        </row>
        <row r="3974">
          <cell r="A3974" t="str">
            <v>12.003.110-0</v>
          </cell>
          <cell r="B3974">
            <v>55.67</v>
          </cell>
        </row>
        <row r="3975">
          <cell r="A3975" t="str">
            <v>12.003.115-0</v>
          </cell>
          <cell r="B3975">
            <v>18</v>
          </cell>
        </row>
        <row r="3976">
          <cell r="A3976" t="str">
            <v>12.003.116-0</v>
          </cell>
          <cell r="B3976">
            <v>17.57</v>
          </cell>
        </row>
        <row r="3977">
          <cell r="A3977" t="str">
            <v>12.003.120-0</v>
          </cell>
          <cell r="B3977">
            <v>20.69</v>
          </cell>
        </row>
        <row r="3978">
          <cell r="A3978" t="str">
            <v>12.003.125-0</v>
          </cell>
          <cell r="B3978">
            <v>25.63</v>
          </cell>
        </row>
        <row r="3979">
          <cell r="A3979" t="str">
            <v>12.003.150-0</v>
          </cell>
          <cell r="B3979">
            <v>29.29</v>
          </cell>
        </row>
        <row r="3980">
          <cell r="A3980" t="str">
            <v>12.003.999-0</v>
          </cell>
          <cell r="B3980">
            <v>3230</v>
          </cell>
        </row>
        <row r="3981">
          <cell r="A3981" t="str">
            <v>12.004.160-0</v>
          </cell>
          <cell r="B3981">
            <v>181.8</v>
          </cell>
        </row>
        <row r="3982">
          <cell r="A3982" t="str">
            <v>12.004.999-0</v>
          </cell>
          <cell r="B3982">
            <v>3460</v>
          </cell>
        </row>
        <row r="3983">
          <cell r="A3983" t="str">
            <v>12.005.010-0</v>
          </cell>
          <cell r="B3983">
            <v>25.53</v>
          </cell>
        </row>
        <row r="3984">
          <cell r="A3984" t="str">
            <v>12.005.015-0</v>
          </cell>
          <cell r="B3984">
            <v>28.71</v>
          </cell>
        </row>
        <row r="3985">
          <cell r="A3985" t="str">
            <v>12.005.020-0</v>
          </cell>
          <cell r="B3985">
            <v>35.869999999999997</v>
          </cell>
        </row>
        <row r="3986">
          <cell r="A3986" t="str">
            <v>12.005.025-0</v>
          </cell>
          <cell r="B3986">
            <v>36.67</v>
          </cell>
        </row>
        <row r="3987">
          <cell r="A3987" t="str">
            <v>12.005.080-0</v>
          </cell>
          <cell r="B3987">
            <v>41.83</v>
          </cell>
        </row>
        <row r="3988">
          <cell r="A3988" t="str">
            <v>12.005.085-1</v>
          </cell>
          <cell r="B3988">
            <v>43.42</v>
          </cell>
        </row>
        <row r="3989">
          <cell r="A3989" t="str">
            <v>12.005.090-0</v>
          </cell>
          <cell r="B3989">
            <v>48.19</v>
          </cell>
        </row>
        <row r="3990">
          <cell r="A3990" t="str">
            <v>12.005.095-1</v>
          </cell>
          <cell r="B3990">
            <v>51.38</v>
          </cell>
        </row>
        <row r="3991">
          <cell r="A3991" t="str">
            <v>12.005.130-1</v>
          </cell>
          <cell r="B3991">
            <v>36.72</v>
          </cell>
        </row>
        <row r="3992">
          <cell r="A3992" t="str">
            <v>12.005.135-1</v>
          </cell>
          <cell r="B3992">
            <v>61.76</v>
          </cell>
        </row>
        <row r="3993">
          <cell r="A3993" t="str">
            <v>12.005.140-1</v>
          </cell>
          <cell r="B3993">
            <v>64.94</v>
          </cell>
        </row>
        <row r="3994">
          <cell r="A3994" t="str">
            <v>12.005.999-0</v>
          </cell>
          <cell r="B3994">
            <v>2610</v>
          </cell>
        </row>
        <row r="3995">
          <cell r="A3995" t="str">
            <v>12.006.010-0</v>
          </cell>
          <cell r="B3995">
            <v>81.52</v>
          </cell>
        </row>
        <row r="3996">
          <cell r="A3996" t="str">
            <v>12.006.999-0</v>
          </cell>
          <cell r="B3996">
            <v>3450</v>
          </cell>
        </row>
        <row r="3997">
          <cell r="A3997" t="str">
            <v>12.007.015-0</v>
          </cell>
          <cell r="B3997">
            <v>79.89</v>
          </cell>
        </row>
        <row r="3998">
          <cell r="A3998" t="str">
            <v>12.007.020-0</v>
          </cell>
          <cell r="B3998">
            <v>58.89</v>
          </cell>
        </row>
        <row r="3999">
          <cell r="A3999" t="str">
            <v>12.007.025-0</v>
          </cell>
          <cell r="B3999">
            <v>71.14</v>
          </cell>
        </row>
        <row r="4000">
          <cell r="A4000" t="str">
            <v>12.007.030-0</v>
          </cell>
          <cell r="B4000">
            <v>98.5</v>
          </cell>
        </row>
        <row r="4001">
          <cell r="A4001" t="str">
            <v>12.007.040-0</v>
          </cell>
          <cell r="B4001">
            <v>129.66</v>
          </cell>
        </row>
        <row r="4002">
          <cell r="A4002" t="str">
            <v>12.007.045-0</v>
          </cell>
          <cell r="B4002">
            <v>102.52</v>
          </cell>
        </row>
        <row r="4003">
          <cell r="A4003" t="str">
            <v>12.007.999-0</v>
          </cell>
          <cell r="B4003">
            <v>3450</v>
          </cell>
        </row>
        <row r="4004">
          <cell r="A4004" t="str">
            <v>12.008.015-0</v>
          </cell>
          <cell r="B4004">
            <v>77.569999999999993</v>
          </cell>
        </row>
        <row r="4005">
          <cell r="A4005" t="str">
            <v>12.008.999-0</v>
          </cell>
          <cell r="B4005">
            <v>3047</v>
          </cell>
        </row>
        <row r="4006">
          <cell r="A4006" t="str">
            <v>12.009.001-0</v>
          </cell>
          <cell r="B4006">
            <v>673.37</v>
          </cell>
        </row>
        <row r="4007">
          <cell r="A4007" t="str">
            <v>12.009.006-0</v>
          </cell>
          <cell r="B4007">
            <v>318.85000000000002</v>
          </cell>
        </row>
        <row r="4008">
          <cell r="A4008" t="str">
            <v>12.009.999-0</v>
          </cell>
          <cell r="B4008">
            <v>2709</v>
          </cell>
        </row>
        <row r="4009">
          <cell r="A4009" t="str">
            <v>12.010.010-0</v>
          </cell>
          <cell r="B4009">
            <v>32.65</v>
          </cell>
        </row>
        <row r="4010">
          <cell r="A4010" t="str">
            <v>12.010.015-0</v>
          </cell>
          <cell r="B4010">
            <v>64.95</v>
          </cell>
        </row>
        <row r="4011">
          <cell r="A4011" t="str">
            <v>12.010.020-0</v>
          </cell>
          <cell r="B4011">
            <v>48.91</v>
          </cell>
        </row>
        <row r="4012">
          <cell r="A4012" t="str">
            <v>12.010.999-0</v>
          </cell>
          <cell r="B4012">
            <v>3005</v>
          </cell>
        </row>
        <row r="4013">
          <cell r="A4013" t="str">
            <v>12.012.001-0</v>
          </cell>
          <cell r="B4013">
            <v>175.46</v>
          </cell>
        </row>
        <row r="4014">
          <cell r="A4014" t="str">
            <v>12.012.002-0</v>
          </cell>
          <cell r="B4014">
            <v>188.32</v>
          </cell>
        </row>
        <row r="4015">
          <cell r="A4015" t="str">
            <v>12.012.999-0</v>
          </cell>
          <cell r="B4015">
            <v>3283</v>
          </cell>
        </row>
        <row r="4016">
          <cell r="A4016" t="str">
            <v>12.013.010-0</v>
          </cell>
          <cell r="B4016">
            <v>183.66</v>
          </cell>
        </row>
        <row r="4017">
          <cell r="A4017" t="str">
            <v>12.013.999-0</v>
          </cell>
          <cell r="B4017">
            <v>3291</v>
          </cell>
        </row>
        <row r="4018">
          <cell r="A4018" t="str">
            <v>12.015.005-0</v>
          </cell>
          <cell r="B4018">
            <v>100</v>
          </cell>
        </row>
        <row r="4019">
          <cell r="A4019" t="str">
            <v>12.015.010-0</v>
          </cell>
          <cell r="B4019">
            <v>172</v>
          </cell>
        </row>
        <row r="4020">
          <cell r="A4020" t="str">
            <v>12.015.015-0</v>
          </cell>
          <cell r="B4020">
            <v>68.709999999999994</v>
          </cell>
        </row>
        <row r="4021">
          <cell r="A4021" t="str">
            <v>12.015.020-0</v>
          </cell>
          <cell r="B4021">
            <v>140</v>
          </cell>
        </row>
        <row r="4022">
          <cell r="A4022" t="str">
            <v>12.015.030-0</v>
          </cell>
          <cell r="B4022">
            <v>122</v>
          </cell>
        </row>
        <row r="4023">
          <cell r="A4023" t="str">
            <v>12.015.035-0</v>
          </cell>
          <cell r="B4023">
            <v>179</v>
          </cell>
        </row>
        <row r="4024">
          <cell r="A4024" t="str">
            <v>12.015.040-0</v>
          </cell>
          <cell r="B4024">
            <v>90</v>
          </cell>
        </row>
        <row r="4025">
          <cell r="A4025" t="str">
            <v>12.015.045-0</v>
          </cell>
          <cell r="B4025">
            <v>140</v>
          </cell>
        </row>
        <row r="4026">
          <cell r="A4026" t="str">
            <v>12.015.060-0</v>
          </cell>
          <cell r="B4026">
            <v>122</v>
          </cell>
        </row>
        <row r="4027">
          <cell r="A4027" t="str">
            <v>12.015.065-0</v>
          </cell>
          <cell r="B4027">
            <v>172</v>
          </cell>
        </row>
        <row r="4028">
          <cell r="A4028" t="str">
            <v>12.015.070-0</v>
          </cell>
          <cell r="B4028">
            <v>95</v>
          </cell>
        </row>
        <row r="4029">
          <cell r="A4029" t="str">
            <v>12.015.075-0</v>
          </cell>
          <cell r="B4029">
            <v>144</v>
          </cell>
        </row>
        <row r="4030">
          <cell r="A4030" t="str">
            <v>12.015.999-0</v>
          </cell>
          <cell r="B4030">
            <v>2676</v>
          </cell>
        </row>
        <row r="4031">
          <cell r="A4031" t="str">
            <v>12.020.001-0</v>
          </cell>
          <cell r="B4031">
            <v>168.77</v>
          </cell>
        </row>
        <row r="4032">
          <cell r="A4032" t="str">
            <v>12.020.999-0</v>
          </cell>
          <cell r="B4032">
            <v>2535</v>
          </cell>
        </row>
        <row r="4033">
          <cell r="A4033" t="str">
            <v>12.025.001-0</v>
          </cell>
          <cell r="B4033">
            <v>207.21</v>
          </cell>
        </row>
        <row r="4034">
          <cell r="A4034" t="str">
            <v>12.025.999-0</v>
          </cell>
          <cell r="B4034">
            <v>2835</v>
          </cell>
        </row>
        <row r="4035">
          <cell r="A4035" t="str">
            <v>12.030.001-0</v>
          </cell>
          <cell r="B4035">
            <v>83.19</v>
          </cell>
        </row>
        <row r="4036">
          <cell r="A4036" t="str">
            <v>12.030.999-0</v>
          </cell>
          <cell r="B4036">
            <v>3526</v>
          </cell>
        </row>
        <row r="4037">
          <cell r="A4037" t="str">
            <v>12.050.001-0</v>
          </cell>
          <cell r="B4037">
            <v>43.72</v>
          </cell>
        </row>
        <row r="4038">
          <cell r="A4038" t="str">
            <v>12.050.005-0</v>
          </cell>
          <cell r="B4038">
            <v>13.67</v>
          </cell>
        </row>
        <row r="4039">
          <cell r="A4039" t="str">
            <v>12.050.010-0</v>
          </cell>
          <cell r="B4039">
            <v>10.3</v>
          </cell>
        </row>
        <row r="4040">
          <cell r="A4040" t="str">
            <v>12.050.015-0</v>
          </cell>
          <cell r="B4040">
            <v>53.86</v>
          </cell>
        </row>
        <row r="4041">
          <cell r="A4041" t="str">
            <v>12.050.020-0</v>
          </cell>
          <cell r="B4041">
            <v>54.2</v>
          </cell>
        </row>
        <row r="4042">
          <cell r="A4042" t="str">
            <v>12.050.999-0</v>
          </cell>
          <cell r="B4042">
            <v>2894</v>
          </cell>
        </row>
        <row r="4043">
          <cell r="A4043" t="str">
            <v>13.001.001-0</v>
          </cell>
          <cell r="B4043">
            <v>494.58</v>
          </cell>
        </row>
        <row r="4044">
          <cell r="A4044" t="str">
            <v>13.001.008-0</v>
          </cell>
          <cell r="B4044">
            <v>4.75</v>
          </cell>
        </row>
        <row r="4045">
          <cell r="A4045" t="str">
            <v>13.001.009-0</v>
          </cell>
          <cell r="B4045">
            <v>8.0399999999999991</v>
          </cell>
        </row>
        <row r="4046">
          <cell r="A4046" t="str">
            <v>13.001.010-1</v>
          </cell>
          <cell r="B4046">
            <v>4.38</v>
          </cell>
        </row>
        <row r="4047">
          <cell r="A4047" t="str">
            <v>13.001.011-0</v>
          </cell>
          <cell r="B4047">
            <v>7.68</v>
          </cell>
        </row>
        <row r="4048">
          <cell r="A4048" t="str">
            <v>13.001.013-0</v>
          </cell>
          <cell r="B4048">
            <v>2.2599999999999998</v>
          </cell>
        </row>
        <row r="4049">
          <cell r="A4049" t="str">
            <v>13.001.014-0</v>
          </cell>
          <cell r="B4049">
            <v>5.18</v>
          </cell>
        </row>
        <row r="4050">
          <cell r="A4050" t="str">
            <v>13.001.015-0</v>
          </cell>
          <cell r="B4050">
            <v>15.68</v>
          </cell>
        </row>
        <row r="4051">
          <cell r="A4051" t="str">
            <v>13.001.020-1</v>
          </cell>
          <cell r="B4051">
            <v>15.21</v>
          </cell>
        </row>
        <row r="4052">
          <cell r="A4052" t="str">
            <v>13.001.025-1</v>
          </cell>
          <cell r="B4052">
            <v>14.52</v>
          </cell>
        </row>
        <row r="4053">
          <cell r="A4053" t="str">
            <v>13.001.026-0</v>
          </cell>
          <cell r="B4053">
            <v>17.670000000000002</v>
          </cell>
        </row>
        <row r="4054">
          <cell r="A4054" t="str">
            <v>13.001.030-1</v>
          </cell>
          <cell r="B4054">
            <v>14.18</v>
          </cell>
        </row>
        <row r="4055">
          <cell r="A4055" t="str">
            <v>13.001.031-0</v>
          </cell>
          <cell r="B4055">
            <v>22.27</v>
          </cell>
        </row>
        <row r="4056">
          <cell r="A4056" t="str">
            <v>13.001.050-1</v>
          </cell>
          <cell r="B4056">
            <v>21.05</v>
          </cell>
        </row>
        <row r="4057">
          <cell r="A4057" t="str">
            <v>13.001.055-1</v>
          </cell>
          <cell r="B4057">
            <v>18.66</v>
          </cell>
        </row>
        <row r="4058">
          <cell r="A4058" t="str">
            <v>13.001.060-1</v>
          </cell>
          <cell r="B4058">
            <v>17.84</v>
          </cell>
        </row>
        <row r="4059">
          <cell r="A4059" t="str">
            <v>13.001.999-0</v>
          </cell>
          <cell r="B4059">
            <v>2910</v>
          </cell>
        </row>
        <row r="4060">
          <cell r="A4060" t="str">
            <v>13.002.010-1</v>
          </cell>
          <cell r="B4060">
            <v>18.670000000000002</v>
          </cell>
        </row>
        <row r="4061">
          <cell r="A4061" t="str">
            <v>13.002.011-1</v>
          </cell>
          <cell r="B4061">
            <v>16.079999999999998</v>
          </cell>
        </row>
        <row r="4062">
          <cell r="A4062" t="str">
            <v>13.002.015-1</v>
          </cell>
          <cell r="B4062">
            <v>17.86</v>
          </cell>
        </row>
        <row r="4063">
          <cell r="A4063" t="str">
            <v>13.002.016-0</v>
          </cell>
          <cell r="B4063">
            <v>16.22</v>
          </cell>
        </row>
        <row r="4064">
          <cell r="A4064" t="str">
            <v>13.002.017-0</v>
          </cell>
          <cell r="B4064">
            <v>15.52</v>
          </cell>
        </row>
        <row r="4065">
          <cell r="A4065" t="str">
            <v>13.002.999-0</v>
          </cell>
          <cell r="B4065">
            <v>2842</v>
          </cell>
        </row>
        <row r="4066">
          <cell r="A4066" t="str">
            <v>13.003.001-0</v>
          </cell>
          <cell r="B4066">
            <v>13.55</v>
          </cell>
        </row>
        <row r="4067">
          <cell r="A4067" t="str">
            <v>13.003.002-0</v>
          </cell>
          <cell r="B4067">
            <v>6.32</v>
          </cell>
        </row>
        <row r="4068">
          <cell r="A4068" t="str">
            <v>13.003.003-0</v>
          </cell>
          <cell r="B4068">
            <v>12.32</v>
          </cell>
        </row>
        <row r="4069">
          <cell r="A4069" t="str">
            <v>13.003.004-0</v>
          </cell>
          <cell r="B4069">
            <v>18.399999999999999</v>
          </cell>
        </row>
        <row r="4070">
          <cell r="A4070" t="str">
            <v>13.003.005-0</v>
          </cell>
          <cell r="B4070">
            <v>19.600000000000001</v>
          </cell>
        </row>
        <row r="4071">
          <cell r="A4071" t="str">
            <v>13.003.999-0</v>
          </cell>
          <cell r="B4071">
            <v>2827</v>
          </cell>
        </row>
        <row r="4072">
          <cell r="A4072" t="str">
            <v>13.004.005-0</v>
          </cell>
          <cell r="B4072">
            <v>27.87</v>
          </cell>
        </row>
        <row r="4073">
          <cell r="A4073" t="str">
            <v>13.004.010-0</v>
          </cell>
          <cell r="B4073">
            <v>27.87</v>
          </cell>
        </row>
        <row r="4074">
          <cell r="A4074" t="str">
            <v>13.004.015-0</v>
          </cell>
          <cell r="B4074">
            <v>22.84</v>
          </cell>
        </row>
        <row r="4075">
          <cell r="A4075" t="str">
            <v>13.004.999-0</v>
          </cell>
          <cell r="B4075">
            <v>2877</v>
          </cell>
        </row>
        <row r="4076">
          <cell r="A4076" t="str">
            <v>13.005.010-0</v>
          </cell>
          <cell r="B4076">
            <v>25.76</v>
          </cell>
        </row>
        <row r="4077">
          <cell r="A4077" t="str">
            <v>13.005.015-0</v>
          </cell>
          <cell r="B4077">
            <v>23.37</v>
          </cell>
        </row>
        <row r="4078">
          <cell r="A4078" t="str">
            <v>13.005.020-0</v>
          </cell>
          <cell r="B4078">
            <v>21</v>
          </cell>
        </row>
        <row r="4079">
          <cell r="A4079" t="str">
            <v>13.005.999-0</v>
          </cell>
          <cell r="B4079">
            <v>3117</v>
          </cell>
        </row>
        <row r="4080">
          <cell r="A4080" t="str">
            <v>13.006.010-0</v>
          </cell>
          <cell r="B4080">
            <v>22.91</v>
          </cell>
        </row>
        <row r="4081">
          <cell r="A4081" t="str">
            <v>13.006.020-0</v>
          </cell>
          <cell r="B4081">
            <v>21.4</v>
          </cell>
        </row>
        <row r="4082">
          <cell r="A4082" t="str">
            <v>13.006.025-0</v>
          </cell>
          <cell r="B4082">
            <v>18.47</v>
          </cell>
        </row>
        <row r="4083">
          <cell r="A4083" t="str">
            <v>13.006.030-0</v>
          </cell>
          <cell r="B4083">
            <v>8.56</v>
          </cell>
        </row>
        <row r="4084">
          <cell r="A4084" t="str">
            <v>13.006.999-0</v>
          </cell>
          <cell r="B4084">
            <v>3092</v>
          </cell>
        </row>
        <row r="4085">
          <cell r="A4085" t="str">
            <v>13.007.999-0</v>
          </cell>
          <cell r="B4085">
            <v>2955</v>
          </cell>
        </row>
        <row r="4086">
          <cell r="A4086" t="str">
            <v>13.008.010-0</v>
          </cell>
          <cell r="B4086">
            <v>7.96</v>
          </cell>
        </row>
        <row r="4087">
          <cell r="A4087" t="str">
            <v>13.008.020-0</v>
          </cell>
          <cell r="B4087">
            <v>9.06</v>
          </cell>
        </row>
        <row r="4088">
          <cell r="A4088" t="str">
            <v>13.008.999-0</v>
          </cell>
          <cell r="B4088">
            <v>3439</v>
          </cell>
        </row>
        <row r="4089">
          <cell r="A4089" t="str">
            <v>13.009.030-0</v>
          </cell>
          <cell r="B4089">
            <v>19.18</v>
          </cell>
        </row>
        <row r="4090">
          <cell r="A4090" t="str">
            <v>13.009.999-0</v>
          </cell>
          <cell r="B4090">
            <v>4319</v>
          </cell>
        </row>
        <row r="4091">
          <cell r="A4091" t="str">
            <v>13.010.999-0</v>
          </cell>
          <cell r="B4091">
            <v>3088</v>
          </cell>
        </row>
        <row r="4092">
          <cell r="A4092" t="str">
            <v>13.011.005-0</v>
          </cell>
          <cell r="B4092">
            <v>4.95</v>
          </cell>
        </row>
        <row r="4093">
          <cell r="A4093" t="str">
            <v>13.011.999-0</v>
          </cell>
          <cell r="B4093">
            <v>2529</v>
          </cell>
        </row>
        <row r="4094">
          <cell r="A4094" t="str">
            <v>13.012.999-0</v>
          </cell>
          <cell r="B4094">
            <v>3391</v>
          </cell>
        </row>
        <row r="4095">
          <cell r="A4095" t="str">
            <v>13.013.999-0</v>
          </cell>
          <cell r="B4095">
            <v>3646</v>
          </cell>
        </row>
        <row r="4096">
          <cell r="A4096" t="str">
            <v>13.014.999-0</v>
          </cell>
          <cell r="B4096">
            <v>4299</v>
          </cell>
        </row>
        <row r="4097">
          <cell r="A4097" t="str">
            <v>13.015.999-0</v>
          </cell>
          <cell r="B4097">
            <v>3404</v>
          </cell>
        </row>
        <row r="4098">
          <cell r="A4098" t="str">
            <v>13.022.001-0</v>
          </cell>
          <cell r="B4098">
            <v>47.35</v>
          </cell>
        </row>
        <row r="4099">
          <cell r="A4099" t="str">
            <v>13.022.005-0</v>
          </cell>
          <cell r="B4099">
            <v>36.28</v>
          </cell>
        </row>
        <row r="4100">
          <cell r="A4100" t="str">
            <v>13.022.010-0</v>
          </cell>
          <cell r="B4100">
            <v>83.64</v>
          </cell>
        </row>
        <row r="4101">
          <cell r="A4101" t="str">
            <v>13.022.015-0</v>
          </cell>
          <cell r="B4101">
            <v>83.64</v>
          </cell>
        </row>
        <row r="4102">
          <cell r="A4102" t="str">
            <v>13.022.020-0</v>
          </cell>
          <cell r="B4102">
            <v>78.37</v>
          </cell>
        </row>
        <row r="4103">
          <cell r="A4103" t="str">
            <v>13.022.025-0</v>
          </cell>
          <cell r="B4103">
            <v>70.87</v>
          </cell>
        </row>
        <row r="4104">
          <cell r="A4104" t="str">
            <v>13.022.500-0</v>
          </cell>
          <cell r="B4104">
            <v>41.2</v>
          </cell>
        </row>
        <row r="4105">
          <cell r="A4105" t="str">
            <v>13.022.999-0</v>
          </cell>
          <cell r="B4105">
            <v>4108</v>
          </cell>
        </row>
        <row r="4106">
          <cell r="A4106" t="str">
            <v>13.024.010-0</v>
          </cell>
          <cell r="B4106">
            <v>76.17</v>
          </cell>
        </row>
        <row r="4107">
          <cell r="A4107" t="str">
            <v>13.024.999-0</v>
          </cell>
          <cell r="B4107">
            <v>3784</v>
          </cell>
        </row>
        <row r="4108">
          <cell r="A4108" t="str">
            <v>13.025.001-0</v>
          </cell>
          <cell r="B4108">
            <v>38.729999999999997</v>
          </cell>
        </row>
        <row r="4109">
          <cell r="A4109" t="str">
            <v>13.025.005-0</v>
          </cell>
          <cell r="B4109">
            <v>18.260000000000002</v>
          </cell>
        </row>
        <row r="4110">
          <cell r="A4110" t="str">
            <v>13.025.010-0</v>
          </cell>
          <cell r="B4110">
            <v>42.05</v>
          </cell>
        </row>
        <row r="4111">
          <cell r="A4111" t="str">
            <v>13.025.016-0</v>
          </cell>
          <cell r="B4111">
            <v>43.85</v>
          </cell>
        </row>
        <row r="4112">
          <cell r="A4112" t="str">
            <v>13.025.020-0</v>
          </cell>
          <cell r="B4112">
            <v>1.04</v>
          </cell>
        </row>
        <row r="4113">
          <cell r="A4113" t="str">
            <v>13.025.030-0</v>
          </cell>
          <cell r="B4113">
            <v>8.94</v>
          </cell>
        </row>
        <row r="4114">
          <cell r="A4114" t="str">
            <v>13.025.500-0</v>
          </cell>
          <cell r="B4114">
            <v>55.34</v>
          </cell>
        </row>
        <row r="4115">
          <cell r="A4115" t="str">
            <v>13.025.999-0</v>
          </cell>
          <cell r="B4115">
            <v>3094</v>
          </cell>
        </row>
        <row r="4116">
          <cell r="A4116" t="str">
            <v>13.026.001-0</v>
          </cell>
          <cell r="B4116">
            <v>304.08</v>
          </cell>
        </row>
        <row r="4117">
          <cell r="A4117" t="str">
            <v>13.026.010-0</v>
          </cell>
          <cell r="B4117">
            <v>52.65</v>
          </cell>
        </row>
        <row r="4118">
          <cell r="A4118" t="str">
            <v>13.026.050-0</v>
          </cell>
          <cell r="B4118">
            <v>44.95</v>
          </cell>
        </row>
        <row r="4119">
          <cell r="A4119" t="str">
            <v>13.026.999-0</v>
          </cell>
          <cell r="B4119">
            <v>2676</v>
          </cell>
        </row>
        <row r="4120">
          <cell r="A4120" t="str">
            <v>13.030.001-0</v>
          </cell>
          <cell r="B4120">
            <v>151.74</v>
          </cell>
        </row>
        <row r="4121">
          <cell r="A4121" t="str">
            <v>13.030.200-0</v>
          </cell>
          <cell r="B4121">
            <v>87.45</v>
          </cell>
        </row>
        <row r="4122">
          <cell r="A4122" t="str">
            <v>13.030.210-0</v>
          </cell>
          <cell r="B4122">
            <v>86.03</v>
          </cell>
        </row>
        <row r="4123">
          <cell r="A4123" t="str">
            <v>13.030.999-0</v>
          </cell>
          <cell r="B4123">
            <v>2973</v>
          </cell>
        </row>
        <row r="4124">
          <cell r="A4124" t="str">
            <v>13.035.010-0</v>
          </cell>
          <cell r="B4124">
            <v>165.57</v>
          </cell>
        </row>
        <row r="4125">
          <cell r="A4125" t="str">
            <v>13.035.015-0</v>
          </cell>
          <cell r="B4125">
            <v>214.49</v>
          </cell>
        </row>
        <row r="4126">
          <cell r="A4126" t="str">
            <v>13.035.020-0</v>
          </cell>
          <cell r="B4126">
            <v>230.31</v>
          </cell>
        </row>
        <row r="4127">
          <cell r="A4127" t="str">
            <v>13.035.025-0</v>
          </cell>
          <cell r="B4127">
            <v>295.14</v>
          </cell>
        </row>
        <row r="4128">
          <cell r="A4128" t="str">
            <v>13.035.999-0</v>
          </cell>
          <cell r="B4128">
            <v>3505</v>
          </cell>
        </row>
        <row r="4129">
          <cell r="A4129" t="str">
            <v>13.045.040-0</v>
          </cell>
          <cell r="B4129">
            <v>26.69</v>
          </cell>
        </row>
        <row r="4130">
          <cell r="A4130" t="str">
            <v>13.045.045-0</v>
          </cell>
          <cell r="B4130">
            <v>36.22</v>
          </cell>
        </row>
        <row r="4131">
          <cell r="A4131" t="str">
            <v>13.045.050-0</v>
          </cell>
          <cell r="B4131">
            <v>43.21</v>
          </cell>
        </row>
        <row r="4132">
          <cell r="A4132" t="str">
            <v>13.045.051-0</v>
          </cell>
          <cell r="B4132">
            <v>12.97</v>
          </cell>
        </row>
        <row r="4133">
          <cell r="A4133" t="str">
            <v>13.045.052-0</v>
          </cell>
          <cell r="B4133">
            <v>23.48</v>
          </cell>
        </row>
        <row r="4134">
          <cell r="A4134" t="str">
            <v>13.045.065-0</v>
          </cell>
          <cell r="B4134">
            <v>145.16999999999999</v>
          </cell>
        </row>
        <row r="4135">
          <cell r="A4135" t="str">
            <v>13.045.070-0</v>
          </cell>
          <cell r="B4135">
            <v>156.91</v>
          </cell>
        </row>
        <row r="4136">
          <cell r="A4136" t="str">
            <v>13.045.999-0</v>
          </cell>
          <cell r="B4136">
            <v>3500</v>
          </cell>
        </row>
        <row r="4137">
          <cell r="A4137" t="str">
            <v>13.050.055-0</v>
          </cell>
          <cell r="B4137">
            <v>24.59</v>
          </cell>
        </row>
        <row r="4138">
          <cell r="A4138" t="str">
            <v>13.050.065-0</v>
          </cell>
          <cell r="B4138">
            <v>145.16999999999999</v>
          </cell>
        </row>
        <row r="4139">
          <cell r="A4139" t="str">
            <v>13.050.070-0</v>
          </cell>
          <cell r="B4139">
            <v>156.91</v>
          </cell>
        </row>
        <row r="4140">
          <cell r="A4140" t="str">
            <v>13.050.999-0</v>
          </cell>
          <cell r="B4140">
            <v>2548</v>
          </cell>
        </row>
        <row r="4141">
          <cell r="A4141" t="str">
            <v>13.060.999-0</v>
          </cell>
          <cell r="B4141">
            <v>1926</v>
          </cell>
        </row>
        <row r="4142">
          <cell r="A4142" t="str">
            <v>13.065.010-0</v>
          </cell>
          <cell r="B4142">
            <v>290.27999999999997</v>
          </cell>
        </row>
        <row r="4143">
          <cell r="A4143" t="str">
            <v>13.065.015-0</v>
          </cell>
          <cell r="B4143">
            <v>378.44</v>
          </cell>
        </row>
        <row r="4144">
          <cell r="A4144" t="str">
            <v>13.065.030-0</v>
          </cell>
          <cell r="B4144">
            <v>386.39</v>
          </cell>
        </row>
        <row r="4145">
          <cell r="A4145" t="str">
            <v>13.065.050-0</v>
          </cell>
          <cell r="B4145">
            <v>382.7</v>
          </cell>
        </row>
        <row r="4146">
          <cell r="A4146" t="str">
            <v>13.065.999-0</v>
          </cell>
          <cell r="B4146">
            <v>2924</v>
          </cell>
        </row>
        <row r="4147">
          <cell r="A4147" t="str">
            <v>13.150.999-0</v>
          </cell>
          <cell r="B4147">
            <v>2533</v>
          </cell>
        </row>
        <row r="4148">
          <cell r="A4148" t="str">
            <v>13.155.999-0</v>
          </cell>
          <cell r="B4148">
            <v>4236</v>
          </cell>
        </row>
        <row r="4149">
          <cell r="A4149" t="str">
            <v>13.157.010-0</v>
          </cell>
          <cell r="B4149">
            <v>25.07</v>
          </cell>
        </row>
        <row r="4150">
          <cell r="A4150" t="str">
            <v>13.157.999-0</v>
          </cell>
          <cell r="B4150">
            <v>4812</v>
          </cell>
        </row>
        <row r="4151">
          <cell r="A4151" t="str">
            <v>13.160.010-0</v>
          </cell>
          <cell r="B4151">
            <v>369.08</v>
          </cell>
        </row>
        <row r="4152">
          <cell r="A4152" t="str">
            <v>13.160.999-0</v>
          </cell>
          <cell r="B4152">
            <v>5061</v>
          </cell>
        </row>
        <row r="4153">
          <cell r="A4153" t="str">
            <v>13.165.010-0</v>
          </cell>
          <cell r="B4153">
            <v>100.51</v>
          </cell>
        </row>
        <row r="4154">
          <cell r="A4154" t="str">
            <v>13.165.999-0</v>
          </cell>
          <cell r="B4154">
            <v>1976</v>
          </cell>
        </row>
        <row r="4155">
          <cell r="A4155" t="str">
            <v>13.167.999-0</v>
          </cell>
          <cell r="B4155">
            <v>2443</v>
          </cell>
        </row>
        <row r="4156">
          <cell r="A4156" t="str">
            <v>13.170.011-0</v>
          </cell>
          <cell r="B4156">
            <v>54.42</v>
          </cell>
        </row>
        <row r="4157">
          <cell r="A4157" t="str">
            <v>13.170.016-0</v>
          </cell>
          <cell r="B4157">
            <v>63.15</v>
          </cell>
        </row>
        <row r="4158">
          <cell r="A4158" t="str">
            <v>13.170.020-0</v>
          </cell>
          <cell r="B4158">
            <v>25.58</v>
          </cell>
        </row>
        <row r="4159">
          <cell r="A4159" t="str">
            <v>13.170.025-0</v>
          </cell>
          <cell r="B4159">
            <v>26.29</v>
          </cell>
        </row>
        <row r="4160">
          <cell r="A4160" t="str">
            <v>13.170.999-0</v>
          </cell>
          <cell r="B4160">
            <v>3541</v>
          </cell>
        </row>
        <row r="4161">
          <cell r="A4161" t="str">
            <v>13.175.500-0</v>
          </cell>
          <cell r="B4161">
            <v>26.29</v>
          </cell>
        </row>
        <row r="4162">
          <cell r="A4162" t="str">
            <v>13.175.999-0</v>
          </cell>
          <cell r="B4162">
            <v>3788</v>
          </cell>
        </row>
        <row r="4163">
          <cell r="A4163" t="str">
            <v>13.180.001-0</v>
          </cell>
          <cell r="B4163">
            <v>240</v>
          </cell>
        </row>
        <row r="4164">
          <cell r="A4164" t="str">
            <v>13.180.010-0</v>
          </cell>
          <cell r="B4164">
            <v>23.04</v>
          </cell>
        </row>
        <row r="4165">
          <cell r="A4165" t="str">
            <v>13.180.015-1</v>
          </cell>
          <cell r="B4165">
            <v>24</v>
          </cell>
        </row>
        <row r="4166">
          <cell r="A4166" t="str">
            <v>13.180.999-0</v>
          </cell>
          <cell r="B4166">
            <v>4029</v>
          </cell>
        </row>
        <row r="4167">
          <cell r="A4167" t="str">
            <v>13.185.999-0</v>
          </cell>
          <cell r="B4167">
            <v>1817</v>
          </cell>
        </row>
        <row r="4168">
          <cell r="A4168" t="str">
            <v>13.190.015-0</v>
          </cell>
          <cell r="B4168">
            <v>44</v>
          </cell>
        </row>
        <row r="4169">
          <cell r="A4169" t="str">
            <v>13.190.999-0</v>
          </cell>
          <cell r="B4169">
            <v>2771</v>
          </cell>
        </row>
        <row r="4170">
          <cell r="A4170" t="str">
            <v>13.192.999-0</v>
          </cell>
          <cell r="B4170">
            <v>1697</v>
          </cell>
        </row>
        <row r="4171">
          <cell r="A4171" t="str">
            <v>13.195.010-0</v>
          </cell>
          <cell r="B4171">
            <v>36.07</v>
          </cell>
        </row>
        <row r="4172">
          <cell r="A4172" t="str">
            <v>13.195.015-0</v>
          </cell>
          <cell r="B4172">
            <v>60.38</v>
          </cell>
        </row>
        <row r="4173">
          <cell r="A4173" t="str">
            <v>13.195.999-0</v>
          </cell>
          <cell r="B4173">
            <v>5027</v>
          </cell>
        </row>
        <row r="4174">
          <cell r="A4174" t="str">
            <v>13.198.999-0</v>
          </cell>
          <cell r="B4174">
            <v>3791</v>
          </cell>
        </row>
        <row r="4175">
          <cell r="A4175" t="str">
            <v>13.200.010-0</v>
          </cell>
          <cell r="B4175">
            <v>48.75</v>
          </cell>
        </row>
        <row r="4176">
          <cell r="A4176" t="str">
            <v>13.200.015-1</v>
          </cell>
          <cell r="B4176">
            <v>41.65</v>
          </cell>
        </row>
        <row r="4177">
          <cell r="A4177" t="str">
            <v>13.200.020-0</v>
          </cell>
          <cell r="B4177">
            <v>54.75</v>
          </cell>
        </row>
        <row r="4178">
          <cell r="A4178" t="str">
            <v>13.200.025-0</v>
          </cell>
          <cell r="B4178">
            <v>67.84</v>
          </cell>
        </row>
        <row r="4179">
          <cell r="A4179" t="str">
            <v>13.200.999-0</v>
          </cell>
          <cell r="B4179">
            <v>2441</v>
          </cell>
        </row>
        <row r="4180">
          <cell r="A4180" t="str">
            <v>13.201.999-0</v>
          </cell>
          <cell r="B4180">
            <v>2821</v>
          </cell>
        </row>
        <row r="4181">
          <cell r="A4181" t="str">
            <v>13.301.080-1</v>
          </cell>
          <cell r="B4181">
            <v>15.85</v>
          </cell>
        </row>
        <row r="4182">
          <cell r="A4182" t="str">
            <v>13.301.081-0</v>
          </cell>
          <cell r="B4182">
            <v>14.58</v>
          </cell>
        </row>
        <row r="4183">
          <cell r="A4183" t="str">
            <v>13.301.082-0</v>
          </cell>
          <cell r="B4183">
            <v>23.83</v>
          </cell>
        </row>
        <row r="4184">
          <cell r="A4184" t="str">
            <v>13.301.083-0</v>
          </cell>
          <cell r="B4184">
            <v>23.2</v>
          </cell>
        </row>
        <row r="4185">
          <cell r="A4185" t="str">
            <v>13.301.085-0</v>
          </cell>
          <cell r="B4185">
            <v>20.83</v>
          </cell>
        </row>
        <row r="4186">
          <cell r="A4186" t="str">
            <v>13.301.090-0</v>
          </cell>
          <cell r="B4186">
            <v>19.27</v>
          </cell>
        </row>
        <row r="4187">
          <cell r="A4187" t="str">
            <v>13.301.092-0</v>
          </cell>
          <cell r="B4187">
            <v>7.21</v>
          </cell>
        </row>
        <row r="4188">
          <cell r="A4188" t="str">
            <v>13.301.093-0</v>
          </cell>
          <cell r="B4188">
            <v>10.35</v>
          </cell>
        </row>
        <row r="4189">
          <cell r="A4189" t="str">
            <v>13.301.094-0</v>
          </cell>
          <cell r="B4189">
            <v>5.76</v>
          </cell>
        </row>
        <row r="4190">
          <cell r="A4190" t="str">
            <v>13.301.095-0</v>
          </cell>
          <cell r="B4190">
            <v>14.69</v>
          </cell>
        </row>
        <row r="4191">
          <cell r="A4191" t="str">
            <v>13.301.100-0</v>
          </cell>
          <cell r="B4191">
            <v>29.12</v>
          </cell>
        </row>
        <row r="4192">
          <cell r="A4192" t="str">
            <v>13.301.105-0</v>
          </cell>
          <cell r="B4192">
            <v>6.13</v>
          </cell>
        </row>
        <row r="4193">
          <cell r="A4193" t="str">
            <v>13.301.110-0</v>
          </cell>
          <cell r="B4193">
            <v>6.9</v>
          </cell>
        </row>
        <row r="4194">
          <cell r="A4194" t="str">
            <v>13.301.117-0</v>
          </cell>
          <cell r="B4194">
            <v>7.58</v>
          </cell>
        </row>
        <row r="4195">
          <cell r="A4195" t="str">
            <v>13.301.118-0</v>
          </cell>
          <cell r="B4195">
            <v>9.39</v>
          </cell>
        </row>
        <row r="4196">
          <cell r="A4196" t="str">
            <v>13.301.119-0</v>
          </cell>
          <cell r="B4196">
            <v>11.2</v>
          </cell>
        </row>
        <row r="4197">
          <cell r="A4197" t="str">
            <v>13.301.120-1</v>
          </cell>
          <cell r="B4197">
            <v>13</v>
          </cell>
        </row>
        <row r="4198">
          <cell r="A4198" t="str">
            <v>13.301.125-1</v>
          </cell>
          <cell r="B4198">
            <v>14.81</v>
          </cell>
        </row>
        <row r="4199">
          <cell r="A4199" t="str">
            <v>13.301.130-1</v>
          </cell>
          <cell r="B4199">
            <v>16.62</v>
          </cell>
        </row>
        <row r="4200">
          <cell r="A4200" t="str">
            <v>13.301.131-0</v>
          </cell>
          <cell r="B4200">
            <v>18.420000000000002</v>
          </cell>
        </row>
        <row r="4201">
          <cell r="A4201" t="str">
            <v>13.301.132-0</v>
          </cell>
          <cell r="B4201">
            <v>22.04</v>
          </cell>
        </row>
        <row r="4202">
          <cell r="A4202" t="str">
            <v>13.301.133-0</v>
          </cell>
          <cell r="B4202">
            <v>25.65</v>
          </cell>
        </row>
        <row r="4203">
          <cell r="A4203" t="str">
            <v>13.301.500-0</v>
          </cell>
          <cell r="B4203">
            <v>24.64</v>
          </cell>
        </row>
        <row r="4204">
          <cell r="A4204" t="str">
            <v>13.301.505-0</v>
          </cell>
          <cell r="B4204">
            <v>40.200000000000003</v>
          </cell>
        </row>
        <row r="4205">
          <cell r="A4205" t="str">
            <v>13.301.999-0</v>
          </cell>
          <cell r="B4205">
            <v>3153</v>
          </cell>
        </row>
        <row r="4206">
          <cell r="A4206" t="str">
            <v>13.330.001-0</v>
          </cell>
          <cell r="B4206">
            <v>60.02</v>
          </cell>
        </row>
        <row r="4207">
          <cell r="A4207" t="str">
            <v>13.330.010-0</v>
          </cell>
          <cell r="B4207">
            <v>28.99</v>
          </cell>
        </row>
        <row r="4208">
          <cell r="A4208" t="str">
            <v>13.330.050-0</v>
          </cell>
          <cell r="B4208">
            <v>44.8</v>
          </cell>
        </row>
        <row r="4209">
          <cell r="A4209" t="str">
            <v>13.330.060-0</v>
          </cell>
          <cell r="B4209">
            <v>52.39</v>
          </cell>
        </row>
        <row r="4210">
          <cell r="A4210" t="str">
            <v>13.330.070-0</v>
          </cell>
          <cell r="B4210">
            <v>67.56</v>
          </cell>
        </row>
        <row r="4211">
          <cell r="A4211" t="str">
            <v>13.330.500-0</v>
          </cell>
          <cell r="B4211">
            <v>24.98</v>
          </cell>
        </row>
        <row r="4212">
          <cell r="A4212" t="str">
            <v>13.330.999-0</v>
          </cell>
          <cell r="B4212">
            <v>2941</v>
          </cell>
        </row>
        <row r="4213">
          <cell r="A4213" t="str">
            <v>13.335.030-0</v>
          </cell>
          <cell r="B4213">
            <v>80.3</v>
          </cell>
        </row>
        <row r="4214">
          <cell r="A4214" t="str">
            <v>13.335.999-0</v>
          </cell>
          <cell r="B4214">
            <v>3638</v>
          </cell>
        </row>
        <row r="4215">
          <cell r="A4215" t="str">
            <v>13.340.001-0</v>
          </cell>
          <cell r="B4215">
            <v>315</v>
          </cell>
        </row>
        <row r="4216">
          <cell r="A4216" t="str">
            <v>13.340.010-0</v>
          </cell>
          <cell r="B4216">
            <v>45.71</v>
          </cell>
        </row>
        <row r="4217">
          <cell r="A4217" t="str">
            <v>13.340.015-0</v>
          </cell>
          <cell r="B4217">
            <v>11.28</v>
          </cell>
        </row>
        <row r="4218">
          <cell r="A4218" t="str">
            <v>13.340.016-0</v>
          </cell>
          <cell r="B4218">
            <v>27.18</v>
          </cell>
        </row>
        <row r="4219">
          <cell r="A4219" t="str">
            <v>13.340.017-0</v>
          </cell>
          <cell r="B4219">
            <v>8.68</v>
          </cell>
        </row>
        <row r="4220">
          <cell r="A4220" t="str">
            <v>13.340.018-0</v>
          </cell>
          <cell r="B4220">
            <v>10.31</v>
          </cell>
        </row>
        <row r="4221">
          <cell r="A4221" t="str">
            <v>13.340.019-0</v>
          </cell>
          <cell r="B4221">
            <v>14.2</v>
          </cell>
        </row>
        <row r="4222">
          <cell r="A4222" t="str">
            <v>13.340.020-0</v>
          </cell>
          <cell r="B4222">
            <v>32.15</v>
          </cell>
        </row>
        <row r="4223">
          <cell r="A4223" t="str">
            <v>13.340.025-0</v>
          </cell>
          <cell r="B4223">
            <v>32.65</v>
          </cell>
        </row>
        <row r="4224">
          <cell r="A4224" t="str">
            <v>13.340.999-0</v>
          </cell>
          <cell r="B4224">
            <v>2574</v>
          </cell>
        </row>
        <row r="4225">
          <cell r="A4225" t="str">
            <v>13.345.015-0</v>
          </cell>
          <cell r="B4225">
            <v>132.94999999999999</v>
          </cell>
        </row>
        <row r="4226">
          <cell r="A4226" t="str">
            <v>13.345.016-0</v>
          </cell>
          <cell r="B4226">
            <v>164.96</v>
          </cell>
        </row>
        <row r="4227">
          <cell r="A4227" t="str">
            <v>13.345.020-0</v>
          </cell>
          <cell r="B4227">
            <v>20.77</v>
          </cell>
        </row>
        <row r="4228">
          <cell r="A4228" t="str">
            <v>13.345.025-0</v>
          </cell>
          <cell r="B4228">
            <v>24.78</v>
          </cell>
        </row>
        <row r="4229">
          <cell r="A4229" t="str">
            <v>13.345.030-0</v>
          </cell>
          <cell r="B4229">
            <v>27.33</v>
          </cell>
        </row>
        <row r="4230">
          <cell r="A4230" t="str">
            <v>13.345.035-0</v>
          </cell>
          <cell r="B4230">
            <v>43.53</v>
          </cell>
        </row>
        <row r="4231">
          <cell r="A4231" t="str">
            <v>13.345.055-0</v>
          </cell>
          <cell r="B4231">
            <v>46.73</v>
          </cell>
        </row>
        <row r="4232">
          <cell r="A4232" t="str">
            <v>13.345.060-0</v>
          </cell>
          <cell r="B4232">
            <v>66.010000000000005</v>
          </cell>
        </row>
        <row r="4233">
          <cell r="A4233" t="str">
            <v>13.345.065-0</v>
          </cell>
          <cell r="B4233">
            <v>67.849999999999994</v>
          </cell>
        </row>
        <row r="4234">
          <cell r="A4234" t="str">
            <v>13.345.999-0</v>
          </cell>
          <cell r="B4234">
            <v>3234</v>
          </cell>
        </row>
        <row r="4235">
          <cell r="A4235" t="str">
            <v>13.350.999-0</v>
          </cell>
          <cell r="B4235">
            <v>2596</v>
          </cell>
        </row>
        <row r="4236">
          <cell r="A4236" t="str">
            <v>13.360.999-0</v>
          </cell>
          <cell r="B4236">
            <v>1973</v>
          </cell>
        </row>
        <row r="4237">
          <cell r="A4237" t="str">
            <v>13.365.010-0</v>
          </cell>
          <cell r="B4237">
            <v>276.70999999999998</v>
          </cell>
        </row>
        <row r="4238">
          <cell r="A4238" t="str">
            <v>13.365.015-0</v>
          </cell>
          <cell r="B4238">
            <v>360.71</v>
          </cell>
        </row>
        <row r="4239">
          <cell r="A4239" t="str">
            <v>13.365.020-0</v>
          </cell>
          <cell r="B4239">
            <v>35.479999999999997</v>
          </cell>
        </row>
        <row r="4240">
          <cell r="A4240" t="str">
            <v>13.365.025-0</v>
          </cell>
          <cell r="B4240">
            <v>50.68</v>
          </cell>
        </row>
        <row r="4241">
          <cell r="A4241" t="str">
            <v>13.365.030-0</v>
          </cell>
          <cell r="B4241">
            <v>58.31</v>
          </cell>
        </row>
        <row r="4242">
          <cell r="A4242" t="str">
            <v>13.365.035-0</v>
          </cell>
          <cell r="B4242">
            <v>92.01</v>
          </cell>
        </row>
        <row r="4243">
          <cell r="A4243" t="str">
            <v>13.365.055-0</v>
          </cell>
          <cell r="B4243">
            <v>74.73</v>
          </cell>
        </row>
        <row r="4244">
          <cell r="A4244" t="str">
            <v>13.365.060-0</v>
          </cell>
          <cell r="B4244">
            <v>122.15</v>
          </cell>
        </row>
        <row r="4245">
          <cell r="A4245" t="str">
            <v>13.365.065-0</v>
          </cell>
          <cell r="B4245">
            <v>125.65</v>
          </cell>
        </row>
        <row r="4246">
          <cell r="A4246" t="str">
            <v>13.365.999-0</v>
          </cell>
          <cell r="B4246">
            <v>2916</v>
          </cell>
        </row>
        <row r="4247">
          <cell r="A4247" t="str">
            <v>13.370.010-0</v>
          </cell>
          <cell r="B4247">
            <v>26.3</v>
          </cell>
        </row>
        <row r="4248">
          <cell r="A4248" t="str">
            <v>13.370.015-0</v>
          </cell>
          <cell r="B4248">
            <v>28.03</v>
          </cell>
        </row>
        <row r="4249">
          <cell r="A4249" t="str">
            <v>13.370.020-0</v>
          </cell>
          <cell r="B4249">
            <v>32.56</v>
          </cell>
        </row>
        <row r="4250">
          <cell r="A4250" t="str">
            <v>13.370.025-0</v>
          </cell>
          <cell r="B4250">
            <v>40.130000000000003</v>
          </cell>
        </row>
        <row r="4251">
          <cell r="A4251" t="str">
            <v>13.370.040-0</v>
          </cell>
          <cell r="B4251">
            <v>32.47</v>
          </cell>
        </row>
        <row r="4252">
          <cell r="A4252" t="str">
            <v>13.370.045-0</v>
          </cell>
          <cell r="B4252">
            <v>40.549999999999997</v>
          </cell>
        </row>
        <row r="4253">
          <cell r="A4253" t="str">
            <v>13.370.050-0</v>
          </cell>
          <cell r="B4253">
            <v>37.159999999999997</v>
          </cell>
        </row>
        <row r="4254">
          <cell r="A4254" t="str">
            <v>13.370.055-0</v>
          </cell>
          <cell r="B4254">
            <v>34.549999999999997</v>
          </cell>
        </row>
        <row r="4255">
          <cell r="A4255" t="str">
            <v>13.370.060-0</v>
          </cell>
          <cell r="B4255">
            <v>23.7</v>
          </cell>
        </row>
        <row r="4256">
          <cell r="A4256" t="str">
            <v>13.370.500-0</v>
          </cell>
          <cell r="B4256">
            <v>15.32</v>
          </cell>
        </row>
        <row r="4257">
          <cell r="A4257" t="str">
            <v>13.370.999-0</v>
          </cell>
          <cell r="B4257">
            <v>2543</v>
          </cell>
        </row>
        <row r="4258">
          <cell r="A4258" t="str">
            <v>13.371.010-0</v>
          </cell>
          <cell r="B4258">
            <v>27.88</v>
          </cell>
        </row>
        <row r="4259">
          <cell r="A4259" t="str">
            <v>13.371.015-0</v>
          </cell>
          <cell r="B4259">
            <v>29.48</v>
          </cell>
        </row>
        <row r="4260">
          <cell r="A4260" t="str">
            <v>13.371.020-0</v>
          </cell>
          <cell r="B4260">
            <v>34.03</v>
          </cell>
        </row>
        <row r="4261">
          <cell r="A4261" t="str">
            <v>13.371.025-0</v>
          </cell>
          <cell r="B4261">
            <v>40.86</v>
          </cell>
        </row>
        <row r="4262">
          <cell r="A4262" t="str">
            <v>13.371.999-0</v>
          </cell>
          <cell r="B4262">
            <v>2360</v>
          </cell>
        </row>
        <row r="4263">
          <cell r="A4263" t="str">
            <v>13.373.010-0</v>
          </cell>
          <cell r="B4263">
            <v>12.98</v>
          </cell>
        </row>
        <row r="4264">
          <cell r="A4264" t="str">
            <v>13.373.999-0</v>
          </cell>
          <cell r="B4264">
            <v>2968</v>
          </cell>
        </row>
        <row r="4265">
          <cell r="A4265" t="str">
            <v>13.375.010-0</v>
          </cell>
          <cell r="B4265">
            <v>16.16</v>
          </cell>
        </row>
        <row r="4266">
          <cell r="A4266" t="str">
            <v>13.375.015-0</v>
          </cell>
          <cell r="B4266">
            <v>20.13</v>
          </cell>
        </row>
        <row r="4267">
          <cell r="A4267" t="str">
            <v>13.375.999-0</v>
          </cell>
          <cell r="B4267">
            <v>2696</v>
          </cell>
        </row>
        <row r="4268">
          <cell r="A4268" t="str">
            <v>13.380.010-0</v>
          </cell>
          <cell r="B4268">
            <v>52.62</v>
          </cell>
        </row>
        <row r="4269">
          <cell r="A4269" t="str">
            <v>13.380.011-0</v>
          </cell>
          <cell r="B4269">
            <v>58.84</v>
          </cell>
        </row>
        <row r="4270">
          <cell r="A4270" t="str">
            <v>13.380.015-0</v>
          </cell>
          <cell r="B4270">
            <v>18.510000000000002</v>
          </cell>
        </row>
        <row r="4271">
          <cell r="A4271" t="str">
            <v>13.380.016-0</v>
          </cell>
          <cell r="B4271">
            <v>19.62</v>
          </cell>
        </row>
        <row r="4272">
          <cell r="A4272" t="str">
            <v>13.380.020-0</v>
          </cell>
          <cell r="B4272">
            <v>35.58</v>
          </cell>
        </row>
        <row r="4273">
          <cell r="A4273" t="str">
            <v>13.380.021-0</v>
          </cell>
          <cell r="B4273">
            <v>37.81</v>
          </cell>
        </row>
        <row r="4274">
          <cell r="A4274" t="str">
            <v>13.380.025-0</v>
          </cell>
          <cell r="B4274">
            <v>79.08</v>
          </cell>
        </row>
        <row r="4275">
          <cell r="A4275" t="str">
            <v>13.380.026-0</v>
          </cell>
          <cell r="B4275">
            <v>90.85</v>
          </cell>
        </row>
        <row r="4276">
          <cell r="A4276" t="str">
            <v>13.380.999-0</v>
          </cell>
          <cell r="B4276">
            <v>2997</v>
          </cell>
        </row>
        <row r="4277">
          <cell r="A4277" t="str">
            <v>13.381.050-0</v>
          </cell>
          <cell r="B4277">
            <v>3.52</v>
          </cell>
        </row>
        <row r="4278">
          <cell r="A4278" t="str">
            <v>13.381.051-0</v>
          </cell>
          <cell r="B4278">
            <v>3.82</v>
          </cell>
        </row>
        <row r="4279">
          <cell r="A4279" t="str">
            <v>13.381.085-0</v>
          </cell>
          <cell r="B4279">
            <v>7.31</v>
          </cell>
        </row>
        <row r="4280">
          <cell r="A4280" t="str">
            <v>13.381.999-0</v>
          </cell>
          <cell r="B4280">
            <v>2917</v>
          </cell>
        </row>
        <row r="4281">
          <cell r="A4281" t="str">
            <v>13.382.001-0</v>
          </cell>
          <cell r="B4281">
            <v>5.32</v>
          </cell>
        </row>
        <row r="4282">
          <cell r="A4282" t="str">
            <v>13.382.999-0</v>
          </cell>
          <cell r="B4282">
            <v>2649</v>
          </cell>
        </row>
        <row r="4283">
          <cell r="A4283" t="str">
            <v>13.383.002-0</v>
          </cell>
          <cell r="B4283">
            <v>12.49</v>
          </cell>
        </row>
        <row r="4284">
          <cell r="A4284" t="str">
            <v>13.383.003-0</v>
          </cell>
          <cell r="B4284">
            <v>9.16</v>
          </cell>
        </row>
        <row r="4285">
          <cell r="A4285" t="str">
            <v>13.383.999-0</v>
          </cell>
          <cell r="B4285">
            <v>3241</v>
          </cell>
        </row>
        <row r="4286">
          <cell r="A4286" t="str">
            <v>13.384.001-0</v>
          </cell>
          <cell r="B4286">
            <v>6.63</v>
          </cell>
        </row>
        <row r="4287">
          <cell r="A4287" t="str">
            <v>13.384.002-0</v>
          </cell>
          <cell r="B4287">
            <v>6.79</v>
          </cell>
        </row>
        <row r="4288">
          <cell r="A4288" t="str">
            <v>13.384.999-0</v>
          </cell>
          <cell r="B4288">
            <v>2572</v>
          </cell>
        </row>
        <row r="4289">
          <cell r="A4289" t="str">
            <v>13.385.001-0</v>
          </cell>
          <cell r="B4289">
            <v>50.71</v>
          </cell>
        </row>
        <row r="4290">
          <cell r="A4290" t="str">
            <v>13.385.002-0</v>
          </cell>
          <cell r="B4290">
            <v>57.51</v>
          </cell>
        </row>
        <row r="4291">
          <cell r="A4291" t="str">
            <v>13.385.005-0</v>
          </cell>
          <cell r="B4291">
            <v>21.18</v>
          </cell>
        </row>
        <row r="4292">
          <cell r="A4292" t="str">
            <v>13.385.006-0</v>
          </cell>
          <cell r="B4292">
            <v>22.16</v>
          </cell>
        </row>
        <row r="4293">
          <cell r="A4293" t="str">
            <v>13.385.008-0</v>
          </cell>
          <cell r="B4293">
            <v>44.97</v>
          </cell>
        </row>
        <row r="4294">
          <cell r="A4294" t="str">
            <v>13.385.009-0</v>
          </cell>
          <cell r="B4294">
            <v>52.53</v>
          </cell>
        </row>
        <row r="4295">
          <cell r="A4295" t="str">
            <v>13.385.999-0</v>
          </cell>
          <cell r="B4295">
            <v>2525</v>
          </cell>
        </row>
        <row r="4296">
          <cell r="A4296" t="str">
            <v>13.390.020-0</v>
          </cell>
          <cell r="B4296">
            <v>36.01</v>
          </cell>
        </row>
        <row r="4297">
          <cell r="A4297" t="str">
            <v>13.390.050-0</v>
          </cell>
          <cell r="B4297">
            <v>9.98</v>
          </cell>
        </row>
        <row r="4298">
          <cell r="A4298" t="str">
            <v>13.390.999-0</v>
          </cell>
          <cell r="B4298">
            <v>2022</v>
          </cell>
        </row>
        <row r="4299">
          <cell r="A4299" t="str">
            <v>13.391.500-0</v>
          </cell>
          <cell r="B4299">
            <v>15.32</v>
          </cell>
        </row>
        <row r="4300">
          <cell r="A4300" t="str">
            <v>13.391.999-0</v>
          </cell>
          <cell r="B4300">
            <v>4236</v>
          </cell>
        </row>
        <row r="4301">
          <cell r="A4301" t="str">
            <v>13.395.010-0</v>
          </cell>
          <cell r="B4301">
            <v>35.44</v>
          </cell>
        </row>
        <row r="4302">
          <cell r="A4302" t="str">
            <v>13.395.011-0</v>
          </cell>
          <cell r="B4302">
            <v>73.41</v>
          </cell>
        </row>
        <row r="4303">
          <cell r="A4303" t="str">
            <v>13.395.015-0</v>
          </cell>
          <cell r="B4303">
            <v>35.81</v>
          </cell>
        </row>
        <row r="4304">
          <cell r="A4304" t="str">
            <v>13.395.500-0</v>
          </cell>
          <cell r="B4304">
            <v>35.81</v>
          </cell>
        </row>
        <row r="4305">
          <cell r="A4305" t="str">
            <v>13.395.999-0</v>
          </cell>
          <cell r="B4305">
            <v>4242</v>
          </cell>
        </row>
        <row r="4306">
          <cell r="A4306" t="str">
            <v>13.398.010-1</v>
          </cell>
          <cell r="B4306">
            <v>69.7</v>
          </cell>
        </row>
        <row r="4307">
          <cell r="A4307" t="str">
            <v>13.398.015-0</v>
          </cell>
          <cell r="B4307">
            <v>119.99</v>
          </cell>
        </row>
        <row r="4308">
          <cell r="A4308" t="str">
            <v>13.398.016-0</v>
          </cell>
          <cell r="B4308">
            <v>87.7</v>
          </cell>
        </row>
        <row r="4309">
          <cell r="A4309" t="str">
            <v>13.398.017-0</v>
          </cell>
          <cell r="B4309">
            <v>9.36</v>
          </cell>
        </row>
        <row r="4310">
          <cell r="A4310" t="str">
            <v>13.398.018-0</v>
          </cell>
          <cell r="B4310">
            <v>20.11</v>
          </cell>
        </row>
        <row r="4311">
          <cell r="A4311" t="str">
            <v>13.398.020-0</v>
          </cell>
          <cell r="B4311">
            <v>8.1199999999999992</v>
          </cell>
        </row>
        <row r="4312">
          <cell r="A4312" t="str">
            <v>13.398.025-0</v>
          </cell>
          <cell r="B4312">
            <v>8.23</v>
          </cell>
        </row>
        <row r="4313">
          <cell r="A4313" t="str">
            <v>13.398.030-0</v>
          </cell>
          <cell r="B4313">
            <v>11.27</v>
          </cell>
        </row>
        <row r="4314">
          <cell r="A4314" t="str">
            <v>13.398.999-0</v>
          </cell>
          <cell r="B4314">
            <v>3848</v>
          </cell>
        </row>
        <row r="4315">
          <cell r="A4315" t="str">
            <v>13.400.500-0</v>
          </cell>
          <cell r="B4315">
            <v>285.32</v>
          </cell>
        </row>
        <row r="4316">
          <cell r="A4316" t="str">
            <v>13.400.999-0</v>
          </cell>
          <cell r="B4316">
            <v>3510</v>
          </cell>
        </row>
        <row r="4317">
          <cell r="A4317" t="str">
            <v>13.410.010-0</v>
          </cell>
          <cell r="B4317">
            <v>47.86</v>
          </cell>
        </row>
        <row r="4318">
          <cell r="A4318" t="str">
            <v>13.410.011-0</v>
          </cell>
          <cell r="B4318">
            <v>53.3</v>
          </cell>
        </row>
        <row r="4319">
          <cell r="A4319" t="str">
            <v>13.410.012-0</v>
          </cell>
          <cell r="B4319">
            <v>25.2</v>
          </cell>
        </row>
        <row r="4320">
          <cell r="A4320" t="str">
            <v>13.410.999-0</v>
          </cell>
          <cell r="B4320">
            <v>2686</v>
          </cell>
        </row>
        <row r="4321">
          <cell r="A4321" t="str">
            <v>13.411.500-0</v>
          </cell>
          <cell r="B4321">
            <v>37.71</v>
          </cell>
        </row>
        <row r="4322">
          <cell r="A4322" t="str">
            <v>13.411.999-0</v>
          </cell>
          <cell r="B4322">
            <v>3283</v>
          </cell>
        </row>
        <row r="4323">
          <cell r="A4323" t="str">
            <v>13.413.010-0</v>
          </cell>
          <cell r="B4323">
            <v>74.75</v>
          </cell>
        </row>
        <row r="4324">
          <cell r="A4324" t="str">
            <v>13.413.020-0</v>
          </cell>
          <cell r="B4324">
            <v>28.45</v>
          </cell>
        </row>
        <row r="4325">
          <cell r="A4325" t="str">
            <v>13.413.025-0</v>
          </cell>
          <cell r="B4325">
            <v>28.57</v>
          </cell>
        </row>
        <row r="4326">
          <cell r="A4326" t="str">
            <v>13.413.030-0</v>
          </cell>
          <cell r="B4326">
            <v>11.08</v>
          </cell>
        </row>
        <row r="4327">
          <cell r="A4327" t="str">
            <v>13.413.999-0</v>
          </cell>
          <cell r="B4327">
            <v>3350</v>
          </cell>
        </row>
        <row r="4328">
          <cell r="A4328" t="str">
            <v>13.415.010-0</v>
          </cell>
          <cell r="B4328">
            <v>43.69</v>
          </cell>
        </row>
        <row r="4329">
          <cell r="A4329" t="str">
            <v>13.415.015-0</v>
          </cell>
          <cell r="B4329">
            <v>12.75</v>
          </cell>
        </row>
        <row r="4330">
          <cell r="A4330" t="str">
            <v>13.415.020-0</v>
          </cell>
          <cell r="B4330">
            <v>46.76</v>
          </cell>
        </row>
        <row r="4331">
          <cell r="A4331" t="str">
            <v>13.415.500-0</v>
          </cell>
          <cell r="B4331">
            <v>43.69</v>
          </cell>
        </row>
        <row r="4332">
          <cell r="A4332" t="str">
            <v>13.415.999-0</v>
          </cell>
          <cell r="B4332">
            <v>2269</v>
          </cell>
        </row>
        <row r="4333">
          <cell r="A4333" t="str">
            <v>13.416.999-0</v>
          </cell>
          <cell r="B4333">
            <v>2700</v>
          </cell>
        </row>
        <row r="4334">
          <cell r="A4334" t="str">
            <v>13.420.999-0</v>
          </cell>
          <cell r="B4334">
            <v>2811</v>
          </cell>
        </row>
        <row r="4335">
          <cell r="A4335" t="str">
            <v>13.460.010-0</v>
          </cell>
          <cell r="B4335">
            <v>167</v>
          </cell>
        </row>
        <row r="4336">
          <cell r="A4336" t="str">
            <v>13.460.015-0</v>
          </cell>
          <cell r="B4336">
            <v>213</v>
          </cell>
        </row>
        <row r="4337">
          <cell r="A4337" t="str">
            <v>13.460.500-0</v>
          </cell>
          <cell r="B4337">
            <v>167</v>
          </cell>
        </row>
        <row r="4338">
          <cell r="A4338" t="str">
            <v>13.460.999-0</v>
          </cell>
          <cell r="B4338">
            <v>2313</v>
          </cell>
        </row>
        <row r="4339">
          <cell r="A4339" t="str">
            <v>13.468.010-0</v>
          </cell>
          <cell r="B4339">
            <v>42.12</v>
          </cell>
        </row>
        <row r="4340">
          <cell r="A4340" t="str">
            <v>13.468.999-0</v>
          </cell>
          <cell r="B4340">
            <v>2761</v>
          </cell>
        </row>
        <row r="4341">
          <cell r="A4341" t="str">
            <v>13.469.010-0</v>
          </cell>
          <cell r="B4341">
            <v>54.56</v>
          </cell>
        </row>
        <row r="4342">
          <cell r="A4342" t="str">
            <v>13.469.999-0</v>
          </cell>
          <cell r="B4342">
            <v>3104</v>
          </cell>
        </row>
        <row r="4343">
          <cell r="A4343" t="str">
            <v>14.001.001-0</v>
          </cell>
          <cell r="B4343">
            <v>376.52</v>
          </cell>
        </row>
        <row r="4344">
          <cell r="A4344" t="str">
            <v>14.001.006-0</v>
          </cell>
          <cell r="B4344">
            <v>659.86</v>
          </cell>
        </row>
        <row r="4345">
          <cell r="A4345" t="str">
            <v>14.001.011-0</v>
          </cell>
          <cell r="B4345">
            <v>4074.79</v>
          </cell>
        </row>
        <row r="4346">
          <cell r="A4346" t="str">
            <v>14.001.016-0</v>
          </cell>
          <cell r="B4346">
            <v>351.93</v>
          </cell>
        </row>
        <row r="4347">
          <cell r="A4347" t="str">
            <v>14.001.030-0</v>
          </cell>
          <cell r="B4347">
            <v>819.67</v>
          </cell>
        </row>
        <row r="4348">
          <cell r="A4348" t="str">
            <v>14.001.035-0</v>
          </cell>
          <cell r="B4348">
            <v>805.67</v>
          </cell>
        </row>
        <row r="4349">
          <cell r="A4349" t="str">
            <v>14.001.040-0</v>
          </cell>
          <cell r="B4349">
            <v>792.67</v>
          </cell>
        </row>
        <row r="4350">
          <cell r="A4350" t="str">
            <v>14.001.045-0</v>
          </cell>
          <cell r="B4350">
            <v>1051.42</v>
          </cell>
        </row>
        <row r="4351">
          <cell r="A4351" t="str">
            <v>14.001.050-0</v>
          </cell>
          <cell r="B4351">
            <v>1018.42</v>
          </cell>
        </row>
        <row r="4352">
          <cell r="A4352" t="str">
            <v>14.001.055-0</v>
          </cell>
          <cell r="B4352">
            <v>1449.79</v>
          </cell>
        </row>
        <row r="4353">
          <cell r="A4353" t="str">
            <v>14.001.100-0</v>
          </cell>
          <cell r="B4353">
            <v>147.26</v>
          </cell>
        </row>
        <row r="4354">
          <cell r="A4354" t="str">
            <v>14.001.105-0</v>
          </cell>
          <cell r="B4354">
            <v>136.19999999999999</v>
          </cell>
        </row>
        <row r="4355">
          <cell r="A4355" t="str">
            <v>14.001.110-0</v>
          </cell>
          <cell r="B4355">
            <v>104.01</v>
          </cell>
        </row>
        <row r="4356">
          <cell r="A4356" t="str">
            <v>14.001.115-0</v>
          </cell>
          <cell r="B4356">
            <v>92.95</v>
          </cell>
        </row>
        <row r="4357">
          <cell r="A4357" t="str">
            <v>14.001.120-0</v>
          </cell>
          <cell r="B4357">
            <v>117.53</v>
          </cell>
        </row>
        <row r="4358">
          <cell r="A4358" t="str">
            <v>14.001.125-0</v>
          </cell>
          <cell r="B4358">
            <v>106.46</v>
          </cell>
        </row>
        <row r="4359">
          <cell r="A4359" t="str">
            <v>14.001.130-0</v>
          </cell>
          <cell r="B4359">
            <v>160</v>
          </cell>
        </row>
        <row r="4360">
          <cell r="A4360" t="str">
            <v>14.001.999-0</v>
          </cell>
          <cell r="B4360">
            <v>3107</v>
          </cell>
        </row>
        <row r="4361">
          <cell r="A4361" t="str">
            <v>14.002.010-0</v>
          </cell>
          <cell r="B4361">
            <v>563.28</v>
          </cell>
        </row>
        <row r="4362">
          <cell r="A4362" t="str">
            <v>14.002.012-0</v>
          </cell>
          <cell r="B4362">
            <v>607.09</v>
          </cell>
        </row>
        <row r="4363">
          <cell r="A4363" t="str">
            <v>14.002.013-0</v>
          </cell>
          <cell r="B4363">
            <v>610.26</v>
          </cell>
        </row>
        <row r="4364">
          <cell r="A4364" t="str">
            <v>14.002.014-0</v>
          </cell>
          <cell r="B4364">
            <v>528.65</v>
          </cell>
        </row>
        <row r="4365">
          <cell r="A4365" t="str">
            <v>14.002.016-0</v>
          </cell>
          <cell r="B4365">
            <v>498.85</v>
          </cell>
        </row>
        <row r="4366">
          <cell r="A4366" t="str">
            <v>14.002.020-0</v>
          </cell>
          <cell r="B4366">
            <v>298.5</v>
          </cell>
        </row>
        <row r="4367">
          <cell r="A4367" t="str">
            <v>14.002.025-0</v>
          </cell>
          <cell r="B4367">
            <v>321.5</v>
          </cell>
        </row>
        <row r="4368">
          <cell r="A4368" t="str">
            <v>14.002.030-0</v>
          </cell>
          <cell r="B4368">
            <v>753.35</v>
          </cell>
        </row>
        <row r="4369">
          <cell r="A4369" t="str">
            <v>14.002.032-0</v>
          </cell>
          <cell r="B4369">
            <v>949.23</v>
          </cell>
        </row>
        <row r="4370">
          <cell r="A4370" t="str">
            <v>14.002.034-0</v>
          </cell>
          <cell r="B4370">
            <v>951.05</v>
          </cell>
        </row>
        <row r="4371">
          <cell r="A4371" t="str">
            <v>14.002.041-0</v>
          </cell>
          <cell r="B4371">
            <v>1119.01</v>
          </cell>
        </row>
        <row r="4372">
          <cell r="A4372" t="str">
            <v>14.002.046-0</v>
          </cell>
          <cell r="B4372">
            <v>514.37</v>
          </cell>
        </row>
        <row r="4373">
          <cell r="A4373" t="str">
            <v>14.002.048-0</v>
          </cell>
          <cell r="B4373">
            <v>581.55999999999995</v>
          </cell>
        </row>
        <row r="4374">
          <cell r="A4374" t="str">
            <v>14.002.049-0</v>
          </cell>
          <cell r="B4374">
            <v>587.6</v>
          </cell>
        </row>
        <row r="4375">
          <cell r="A4375" t="str">
            <v>14.002.050-0</v>
          </cell>
          <cell r="B4375">
            <v>794.28</v>
          </cell>
        </row>
        <row r="4376">
          <cell r="A4376" t="str">
            <v>14.002.051-0</v>
          </cell>
          <cell r="B4376">
            <v>793.76</v>
          </cell>
        </row>
        <row r="4377">
          <cell r="A4377" t="str">
            <v>14.002.055-0</v>
          </cell>
          <cell r="B4377">
            <v>352</v>
          </cell>
        </row>
        <row r="4378">
          <cell r="A4378" t="str">
            <v>14.002.075-0</v>
          </cell>
          <cell r="B4378">
            <v>203.14</v>
          </cell>
        </row>
        <row r="4379">
          <cell r="A4379" t="str">
            <v>14.002.080-0</v>
          </cell>
          <cell r="B4379">
            <v>227.27</v>
          </cell>
        </row>
        <row r="4380">
          <cell r="A4380" t="str">
            <v>14.002.086-0</v>
          </cell>
          <cell r="B4380">
            <v>238.34</v>
          </cell>
        </row>
        <row r="4381">
          <cell r="A4381" t="str">
            <v>14.002.090-0</v>
          </cell>
          <cell r="B4381">
            <v>518.72</v>
          </cell>
        </row>
        <row r="4382">
          <cell r="A4382" t="str">
            <v>14.002.131-0</v>
          </cell>
          <cell r="B4382">
            <v>422.82</v>
          </cell>
        </row>
        <row r="4383">
          <cell r="A4383" t="str">
            <v>14.002.133-0</v>
          </cell>
          <cell r="B4383">
            <v>417.22</v>
          </cell>
        </row>
        <row r="4384">
          <cell r="A4384" t="str">
            <v>14.002.134-0</v>
          </cell>
          <cell r="B4384">
            <v>515.19000000000005</v>
          </cell>
        </row>
        <row r="4385">
          <cell r="A4385" t="str">
            <v>14.002.136-0</v>
          </cell>
          <cell r="B4385">
            <v>273.82</v>
          </cell>
        </row>
        <row r="4386">
          <cell r="A4386" t="str">
            <v>14.002.137-0</v>
          </cell>
          <cell r="B4386">
            <v>287.86</v>
          </cell>
        </row>
        <row r="4387">
          <cell r="A4387" t="str">
            <v>14.002.145-0</v>
          </cell>
          <cell r="B4387">
            <v>351.13</v>
          </cell>
        </row>
        <row r="4388">
          <cell r="A4388" t="str">
            <v>14.002.150-0</v>
          </cell>
          <cell r="B4388">
            <v>418.79</v>
          </cell>
        </row>
        <row r="4389">
          <cell r="A4389" t="str">
            <v>14.002.155-0</v>
          </cell>
          <cell r="B4389">
            <v>489.63</v>
          </cell>
        </row>
        <row r="4390">
          <cell r="A4390" t="str">
            <v>14.002.156-0</v>
          </cell>
          <cell r="B4390">
            <v>175.99</v>
          </cell>
        </row>
        <row r="4391">
          <cell r="A4391" t="str">
            <v>14.002.157-0</v>
          </cell>
          <cell r="B4391">
            <v>61.17</v>
          </cell>
        </row>
        <row r="4392">
          <cell r="A4392" t="str">
            <v>14.002.161-0</v>
          </cell>
          <cell r="B4392">
            <v>769.9</v>
          </cell>
        </row>
        <row r="4393">
          <cell r="A4393" t="str">
            <v>14.002.162-0</v>
          </cell>
          <cell r="B4393">
            <v>421.87</v>
          </cell>
        </row>
        <row r="4394">
          <cell r="A4394" t="str">
            <v>14.002.165-0</v>
          </cell>
          <cell r="B4394">
            <v>186.01</v>
          </cell>
        </row>
        <row r="4395">
          <cell r="A4395" t="str">
            <v>14.002.171-0</v>
          </cell>
          <cell r="B4395">
            <v>296.89999999999998</v>
          </cell>
        </row>
        <row r="4396">
          <cell r="A4396" t="str">
            <v>14.002.185-0</v>
          </cell>
          <cell r="B4396">
            <v>807.96</v>
          </cell>
        </row>
        <row r="4397">
          <cell r="A4397" t="str">
            <v>14.002.300-0</v>
          </cell>
          <cell r="B4397">
            <v>214.03</v>
          </cell>
        </row>
        <row r="4398">
          <cell r="A4398" t="str">
            <v>14.002.310-0</v>
          </cell>
          <cell r="B4398">
            <v>212.05</v>
          </cell>
        </row>
        <row r="4399">
          <cell r="A4399" t="str">
            <v>14.002.312-0</v>
          </cell>
          <cell r="B4399">
            <v>170.76</v>
          </cell>
        </row>
        <row r="4400">
          <cell r="A4400" t="str">
            <v>14.002.313-0</v>
          </cell>
          <cell r="B4400">
            <v>135.51</v>
          </cell>
        </row>
        <row r="4401">
          <cell r="A4401" t="str">
            <v>14.002.330-0</v>
          </cell>
          <cell r="B4401">
            <v>193.68</v>
          </cell>
        </row>
        <row r="4402">
          <cell r="A4402" t="str">
            <v>14.002.335-0</v>
          </cell>
          <cell r="B4402">
            <v>148.63999999999999</v>
          </cell>
        </row>
        <row r="4403">
          <cell r="A4403" t="str">
            <v>14.002.340-0</v>
          </cell>
          <cell r="B4403">
            <v>85.14</v>
          </cell>
        </row>
        <row r="4404">
          <cell r="A4404" t="str">
            <v>14.002.345-0</v>
          </cell>
          <cell r="B4404">
            <v>116.64</v>
          </cell>
        </row>
        <row r="4405">
          <cell r="A4405" t="str">
            <v>14.002.350-0</v>
          </cell>
          <cell r="B4405">
            <v>65.2</v>
          </cell>
        </row>
        <row r="4406">
          <cell r="A4406" t="str">
            <v>14.002.355-0</v>
          </cell>
          <cell r="B4406">
            <v>57.05</v>
          </cell>
        </row>
        <row r="4407">
          <cell r="A4407" t="str">
            <v>14.002.360-0</v>
          </cell>
          <cell r="B4407">
            <v>42.87</v>
          </cell>
        </row>
        <row r="4408">
          <cell r="A4408" t="str">
            <v>14.002.370-0</v>
          </cell>
          <cell r="B4408">
            <v>199.29</v>
          </cell>
        </row>
        <row r="4409">
          <cell r="A4409" t="str">
            <v>14.002.500-0</v>
          </cell>
          <cell r="B4409">
            <v>275.87</v>
          </cell>
        </row>
        <row r="4410">
          <cell r="A4410" t="str">
            <v>14.002.505-0</v>
          </cell>
          <cell r="B4410">
            <v>282.8</v>
          </cell>
        </row>
        <row r="4411">
          <cell r="A4411" t="str">
            <v>14.002.510-0</v>
          </cell>
          <cell r="B4411">
            <v>275.87</v>
          </cell>
        </row>
        <row r="4412">
          <cell r="A4412" t="str">
            <v>14.002.515-0</v>
          </cell>
          <cell r="B4412">
            <v>282.94</v>
          </cell>
        </row>
        <row r="4413">
          <cell r="A4413" t="str">
            <v>14.002.520-0</v>
          </cell>
          <cell r="B4413">
            <v>358.84</v>
          </cell>
        </row>
        <row r="4414">
          <cell r="A4414" t="str">
            <v>14.002.525-0</v>
          </cell>
          <cell r="B4414">
            <v>275.54000000000002</v>
          </cell>
        </row>
        <row r="4415">
          <cell r="A4415" t="str">
            <v>14.002.530-0</v>
          </cell>
          <cell r="B4415">
            <v>263.14</v>
          </cell>
        </row>
        <row r="4416">
          <cell r="A4416" t="str">
            <v>14.002.535-0</v>
          </cell>
          <cell r="B4416">
            <v>255.83</v>
          </cell>
        </row>
        <row r="4417">
          <cell r="A4417" t="str">
            <v>14.002.999-0</v>
          </cell>
          <cell r="B4417">
            <v>3543</v>
          </cell>
        </row>
        <row r="4418">
          <cell r="A4418" t="str">
            <v>14.003.016-0</v>
          </cell>
          <cell r="B4418">
            <v>396.13</v>
          </cell>
        </row>
        <row r="4419">
          <cell r="A4419" t="str">
            <v>14.003.020-0</v>
          </cell>
          <cell r="B4419">
            <v>351.24</v>
          </cell>
        </row>
        <row r="4420">
          <cell r="A4420" t="str">
            <v>14.003.025-0</v>
          </cell>
          <cell r="B4420">
            <v>282.04000000000002</v>
          </cell>
        </row>
        <row r="4421">
          <cell r="A4421" t="str">
            <v>14.003.031-0</v>
          </cell>
          <cell r="B4421">
            <v>321.56</v>
          </cell>
        </row>
        <row r="4422">
          <cell r="A4422" t="str">
            <v>14.003.035-0</v>
          </cell>
          <cell r="B4422">
            <v>580.67999999999995</v>
          </cell>
        </row>
        <row r="4423">
          <cell r="A4423" t="str">
            <v>14.003.046-0</v>
          </cell>
          <cell r="B4423">
            <v>462.95</v>
          </cell>
        </row>
        <row r="4424">
          <cell r="A4424" t="str">
            <v>14.003.050-0</v>
          </cell>
          <cell r="B4424">
            <v>530.83000000000004</v>
          </cell>
        </row>
        <row r="4425">
          <cell r="A4425" t="str">
            <v>14.003.055-0</v>
          </cell>
          <cell r="B4425">
            <v>461.56</v>
          </cell>
        </row>
        <row r="4426">
          <cell r="A4426" t="str">
            <v>14.003.061-0</v>
          </cell>
          <cell r="B4426">
            <v>528.97</v>
          </cell>
        </row>
        <row r="4427">
          <cell r="A4427" t="str">
            <v>14.003.065-0</v>
          </cell>
          <cell r="B4427">
            <v>436.17</v>
          </cell>
        </row>
        <row r="4428">
          <cell r="A4428" t="str">
            <v>14.003.070-0</v>
          </cell>
          <cell r="B4428">
            <v>537.72</v>
          </cell>
        </row>
        <row r="4429">
          <cell r="A4429" t="str">
            <v>14.003.076-0</v>
          </cell>
          <cell r="B4429">
            <v>446.21</v>
          </cell>
        </row>
        <row r="4430">
          <cell r="A4430" t="str">
            <v>14.003.080-0</v>
          </cell>
          <cell r="B4430">
            <v>380.82</v>
          </cell>
        </row>
        <row r="4431">
          <cell r="A4431" t="str">
            <v>14.003.085-0</v>
          </cell>
          <cell r="B4431">
            <v>336.39</v>
          </cell>
        </row>
        <row r="4432">
          <cell r="A4432" t="str">
            <v>14.003.091-0</v>
          </cell>
          <cell r="B4432">
            <v>390.07</v>
          </cell>
        </row>
        <row r="4433">
          <cell r="A4433" t="str">
            <v>14.003.121-0</v>
          </cell>
          <cell r="B4433">
            <v>607.95000000000005</v>
          </cell>
        </row>
        <row r="4434">
          <cell r="A4434" t="str">
            <v>14.003.130-0</v>
          </cell>
          <cell r="B4434">
            <v>483.23</v>
          </cell>
        </row>
        <row r="4435">
          <cell r="A4435" t="str">
            <v>14.003.145-0</v>
          </cell>
          <cell r="B4435">
            <v>577.36</v>
          </cell>
        </row>
        <row r="4436">
          <cell r="A4436" t="str">
            <v>14.003.151-0</v>
          </cell>
          <cell r="B4436">
            <v>612.42999999999995</v>
          </cell>
        </row>
        <row r="4437">
          <cell r="A4437" t="str">
            <v>14.003.155-0</v>
          </cell>
          <cell r="B4437">
            <v>497.99</v>
          </cell>
        </row>
        <row r="4438">
          <cell r="A4438" t="str">
            <v>14.003.160-0</v>
          </cell>
          <cell r="B4438">
            <v>392.96</v>
          </cell>
        </row>
        <row r="4439">
          <cell r="A4439" t="str">
            <v>14.003.163-0</v>
          </cell>
          <cell r="B4439">
            <v>262.5</v>
          </cell>
        </row>
        <row r="4440">
          <cell r="A4440" t="str">
            <v>14.003.170-0</v>
          </cell>
          <cell r="B4440">
            <v>20.72</v>
          </cell>
        </row>
        <row r="4441">
          <cell r="A4441" t="str">
            <v>14.003.175-0</v>
          </cell>
          <cell r="B4441">
            <v>6.64</v>
          </cell>
        </row>
        <row r="4442">
          <cell r="A4442" t="str">
            <v>14.003.180-0</v>
          </cell>
          <cell r="B4442">
            <v>8.94</v>
          </cell>
        </row>
        <row r="4443">
          <cell r="A4443" t="str">
            <v>14.003.500-0</v>
          </cell>
          <cell r="B4443">
            <v>328.02</v>
          </cell>
        </row>
        <row r="4444">
          <cell r="A4444" t="str">
            <v>14.003.505-0</v>
          </cell>
          <cell r="B4444">
            <v>328.02</v>
          </cell>
        </row>
        <row r="4445">
          <cell r="A4445" t="str">
            <v>14.003.510-0</v>
          </cell>
          <cell r="B4445">
            <v>330.22</v>
          </cell>
        </row>
        <row r="4446">
          <cell r="A4446" t="str">
            <v>14.003.515-0</v>
          </cell>
          <cell r="B4446">
            <v>328.02</v>
          </cell>
        </row>
        <row r="4447">
          <cell r="A4447" t="str">
            <v>14.003.520-0</v>
          </cell>
          <cell r="B4447">
            <v>328.02</v>
          </cell>
        </row>
        <row r="4448">
          <cell r="A4448" t="str">
            <v>14.003.999-0</v>
          </cell>
          <cell r="B4448">
            <v>2919</v>
          </cell>
        </row>
        <row r="4449">
          <cell r="A4449" t="str">
            <v>14.004.010-0</v>
          </cell>
          <cell r="B4449">
            <v>28.08</v>
          </cell>
        </row>
        <row r="4450">
          <cell r="A4450" t="str">
            <v>14.004.015-0</v>
          </cell>
          <cell r="B4450">
            <v>35.64</v>
          </cell>
        </row>
        <row r="4451">
          <cell r="A4451" t="str">
            <v>14.004.020-0</v>
          </cell>
          <cell r="B4451">
            <v>46.62</v>
          </cell>
        </row>
        <row r="4452">
          <cell r="A4452" t="str">
            <v>14.004.025-0</v>
          </cell>
          <cell r="B4452">
            <v>58.2</v>
          </cell>
        </row>
        <row r="4453">
          <cell r="A4453" t="str">
            <v>14.004.040-0</v>
          </cell>
          <cell r="B4453">
            <v>28.08</v>
          </cell>
        </row>
        <row r="4454">
          <cell r="A4454" t="str">
            <v>14.004.045-0</v>
          </cell>
          <cell r="B4454">
            <v>26.4</v>
          </cell>
        </row>
        <row r="4455">
          <cell r="A4455" t="str">
            <v>14.004.046-0</v>
          </cell>
          <cell r="B4455">
            <v>97.2</v>
          </cell>
        </row>
        <row r="4456">
          <cell r="A4456" t="str">
            <v>14.004.060-0</v>
          </cell>
          <cell r="B4456">
            <v>48</v>
          </cell>
        </row>
        <row r="4457">
          <cell r="A4457" t="str">
            <v>14.004.100-0</v>
          </cell>
          <cell r="B4457">
            <v>116.82</v>
          </cell>
        </row>
        <row r="4458">
          <cell r="A4458" t="str">
            <v>14.004.120-0</v>
          </cell>
          <cell r="B4458">
            <v>182</v>
          </cell>
        </row>
        <row r="4459">
          <cell r="A4459" t="str">
            <v>14.004.121-0</v>
          </cell>
          <cell r="B4459">
            <v>116.5</v>
          </cell>
        </row>
        <row r="4460">
          <cell r="A4460" t="str">
            <v>14.004.999-0</v>
          </cell>
          <cell r="B4460">
            <v>2784</v>
          </cell>
        </row>
        <row r="4461">
          <cell r="A4461" t="str">
            <v>14.005.999-0</v>
          </cell>
          <cell r="B4461">
            <v>2140</v>
          </cell>
        </row>
        <row r="4462">
          <cell r="A4462" t="str">
            <v>14.006.010-0</v>
          </cell>
          <cell r="B4462">
            <v>206.4</v>
          </cell>
        </row>
        <row r="4463">
          <cell r="A4463" t="str">
            <v>14.006.012-0</v>
          </cell>
          <cell r="B4463">
            <v>205.13</v>
          </cell>
        </row>
        <row r="4464">
          <cell r="A4464" t="str">
            <v>14.006.014-0</v>
          </cell>
          <cell r="B4464">
            <v>203.86</v>
          </cell>
        </row>
        <row r="4465">
          <cell r="A4465" t="str">
            <v>14.006.017-0</v>
          </cell>
          <cell r="B4465">
            <v>101.34</v>
          </cell>
        </row>
        <row r="4466">
          <cell r="A4466" t="str">
            <v>14.006.019-0</v>
          </cell>
          <cell r="B4466">
            <v>101.34</v>
          </cell>
        </row>
        <row r="4467">
          <cell r="A4467" t="str">
            <v>14.006.021-0</v>
          </cell>
          <cell r="B4467">
            <v>101.34</v>
          </cell>
        </row>
        <row r="4468">
          <cell r="A4468" t="str">
            <v>14.006.023-0</v>
          </cell>
          <cell r="B4468">
            <v>130.66</v>
          </cell>
        </row>
        <row r="4469">
          <cell r="A4469" t="str">
            <v>14.006.025-0</v>
          </cell>
          <cell r="B4469">
            <v>142.52000000000001</v>
          </cell>
        </row>
        <row r="4470">
          <cell r="A4470" t="str">
            <v>14.006.030-0</v>
          </cell>
          <cell r="B4470">
            <v>323.75</v>
          </cell>
        </row>
        <row r="4471">
          <cell r="A4471" t="str">
            <v>14.006.033-0</v>
          </cell>
          <cell r="B4471">
            <v>302.18</v>
          </cell>
        </row>
        <row r="4472">
          <cell r="A4472" t="str">
            <v>14.006.036-0</v>
          </cell>
          <cell r="B4472">
            <v>282.06</v>
          </cell>
        </row>
        <row r="4473">
          <cell r="A4473" t="str">
            <v>14.006.037-0</v>
          </cell>
          <cell r="B4473">
            <v>284.36</v>
          </cell>
        </row>
        <row r="4474">
          <cell r="A4474" t="str">
            <v>14.006.038-0</v>
          </cell>
          <cell r="B4474">
            <v>283.83</v>
          </cell>
        </row>
        <row r="4475">
          <cell r="A4475" t="str">
            <v>14.006.039-0</v>
          </cell>
          <cell r="B4475">
            <v>218.69</v>
          </cell>
        </row>
        <row r="4476">
          <cell r="A4476" t="str">
            <v>14.006.041-0</v>
          </cell>
          <cell r="B4476">
            <v>198.39</v>
          </cell>
        </row>
        <row r="4477">
          <cell r="A4477" t="str">
            <v>14.006.043-0</v>
          </cell>
          <cell r="B4477">
            <v>179.54</v>
          </cell>
        </row>
        <row r="4478">
          <cell r="A4478" t="str">
            <v>14.006.050-0</v>
          </cell>
          <cell r="B4478">
            <v>401.5</v>
          </cell>
        </row>
        <row r="4479">
          <cell r="A4479" t="str">
            <v>14.006.052-0</v>
          </cell>
          <cell r="B4479">
            <v>389.38</v>
          </cell>
        </row>
        <row r="4480">
          <cell r="A4480" t="str">
            <v>14.006.054-0</v>
          </cell>
          <cell r="B4480">
            <v>360.75</v>
          </cell>
        </row>
        <row r="4481">
          <cell r="A4481" t="str">
            <v>14.006.058-0</v>
          </cell>
          <cell r="B4481">
            <v>296.44</v>
          </cell>
        </row>
        <row r="4482">
          <cell r="A4482" t="str">
            <v>14.006.062-0</v>
          </cell>
          <cell r="B4482">
            <v>285.58999999999997</v>
          </cell>
        </row>
        <row r="4483">
          <cell r="A4483" t="str">
            <v>14.006.064-0</v>
          </cell>
          <cell r="B4483">
            <v>258.23</v>
          </cell>
        </row>
        <row r="4484">
          <cell r="A4484" t="str">
            <v>14.006.077-0</v>
          </cell>
          <cell r="B4484">
            <v>248.65</v>
          </cell>
        </row>
        <row r="4485">
          <cell r="A4485" t="str">
            <v>14.006.078-0</v>
          </cell>
          <cell r="B4485">
            <v>285.76</v>
          </cell>
        </row>
        <row r="4486">
          <cell r="A4486" t="str">
            <v>14.006.079-0</v>
          </cell>
          <cell r="B4486">
            <v>285.07</v>
          </cell>
        </row>
        <row r="4487">
          <cell r="A4487" t="str">
            <v>14.006.081-0</v>
          </cell>
          <cell r="B4487">
            <v>284.38</v>
          </cell>
        </row>
        <row r="4488">
          <cell r="A4488" t="str">
            <v>14.006.082-0</v>
          </cell>
          <cell r="B4488">
            <v>211.44</v>
          </cell>
        </row>
        <row r="4489">
          <cell r="A4489" t="str">
            <v>14.006.083-0</v>
          </cell>
          <cell r="B4489">
            <v>211.44</v>
          </cell>
        </row>
        <row r="4490">
          <cell r="A4490" t="str">
            <v>14.006.084-0</v>
          </cell>
          <cell r="B4490">
            <v>211.44</v>
          </cell>
        </row>
        <row r="4491">
          <cell r="A4491" t="str">
            <v>14.006.085-0</v>
          </cell>
          <cell r="B4491">
            <v>118.39</v>
          </cell>
        </row>
        <row r="4492">
          <cell r="A4492" t="str">
            <v>14.006.086-0</v>
          </cell>
          <cell r="B4492">
            <v>113.4</v>
          </cell>
        </row>
        <row r="4493">
          <cell r="A4493" t="str">
            <v>14.006.087-0</v>
          </cell>
          <cell r="B4493">
            <v>106.92</v>
          </cell>
        </row>
        <row r="4494">
          <cell r="A4494" t="str">
            <v>14.006.088-0</v>
          </cell>
          <cell r="B4494">
            <v>124.84</v>
          </cell>
        </row>
        <row r="4495">
          <cell r="A4495" t="str">
            <v>14.006.089-0</v>
          </cell>
          <cell r="B4495">
            <v>121.96</v>
          </cell>
        </row>
        <row r="4496">
          <cell r="A4496" t="str">
            <v>14.006.093-0</v>
          </cell>
          <cell r="B4496">
            <v>460.89</v>
          </cell>
        </row>
        <row r="4497">
          <cell r="A4497" t="str">
            <v>14.006.094-0</v>
          </cell>
          <cell r="B4497">
            <v>459.15</v>
          </cell>
        </row>
        <row r="4498">
          <cell r="A4498" t="str">
            <v>14.006.095-0</v>
          </cell>
          <cell r="B4498">
            <v>457.41</v>
          </cell>
        </row>
        <row r="4499">
          <cell r="A4499" t="str">
            <v>14.006.096-0</v>
          </cell>
          <cell r="B4499">
            <v>818.69</v>
          </cell>
        </row>
        <row r="4500">
          <cell r="A4500" t="str">
            <v>14.006.097-0</v>
          </cell>
          <cell r="B4500">
            <v>1119.2</v>
          </cell>
        </row>
        <row r="4501">
          <cell r="A4501" t="str">
            <v>14.006.098-0</v>
          </cell>
          <cell r="B4501">
            <v>322.44</v>
          </cell>
        </row>
        <row r="4502">
          <cell r="A4502" t="str">
            <v>14.006.099-0</v>
          </cell>
          <cell r="B4502">
            <v>322.44</v>
          </cell>
        </row>
        <row r="4503">
          <cell r="A4503" t="str">
            <v>14.006.105-0</v>
          </cell>
          <cell r="B4503">
            <v>403.56</v>
          </cell>
        </row>
        <row r="4504">
          <cell r="A4504" t="str">
            <v>14.006.110-0</v>
          </cell>
          <cell r="B4504">
            <v>391.89</v>
          </cell>
        </row>
        <row r="4505">
          <cell r="A4505" t="str">
            <v>14.006.115-0</v>
          </cell>
          <cell r="B4505">
            <v>380.23</v>
          </cell>
        </row>
        <row r="4506">
          <cell r="A4506" t="str">
            <v>14.006.120-0</v>
          </cell>
          <cell r="B4506">
            <v>560.44000000000005</v>
          </cell>
        </row>
        <row r="4507">
          <cell r="A4507" t="str">
            <v>14.006.121-0</v>
          </cell>
          <cell r="B4507">
            <v>555.52</v>
          </cell>
        </row>
        <row r="4508">
          <cell r="A4508" t="str">
            <v>14.006.123-0</v>
          </cell>
          <cell r="B4508">
            <v>1197.3399999999999</v>
          </cell>
        </row>
        <row r="4509">
          <cell r="A4509" t="str">
            <v>14.006.124-0</v>
          </cell>
          <cell r="B4509">
            <v>2743.03</v>
          </cell>
        </row>
        <row r="4510">
          <cell r="A4510" t="str">
            <v>14.006.126-0</v>
          </cell>
          <cell r="B4510">
            <v>805.93</v>
          </cell>
        </row>
        <row r="4511">
          <cell r="A4511" t="str">
            <v>14.006.127-0</v>
          </cell>
          <cell r="B4511">
            <v>276.62</v>
          </cell>
        </row>
        <row r="4512">
          <cell r="A4512" t="str">
            <v>14.006.150-0</v>
          </cell>
          <cell r="B4512">
            <v>337.86</v>
          </cell>
        </row>
        <row r="4513">
          <cell r="A4513" t="str">
            <v>14.006.155-0</v>
          </cell>
          <cell r="B4513">
            <v>340.4</v>
          </cell>
        </row>
        <row r="4514">
          <cell r="A4514" t="str">
            <v>14.006.156-0</v>
          </cell>
          <cell r="B4514">
            <v>341.67</v>
          </cell>
        </row>
        <row r="4515">
          <cell r="A4515" t="str">
            <v>14.006.160-0</v>
          </cell>
          <cell r="B4515">
            <v>342.94</v>
          </cell>
        </row>
        <row r="4516">
          <cell r="A4516" t="str">
            <v>14.006.185-0</v>
          </cell>
          <cell r="B4516">
            <v>432.18</v>
          </cell>
        </row>
        <row r="4517">
          <cell r="A4517" t="str">
            <v>14.006.190-0</v>
          </cell>
          <cell r="B4517">
            <v>309.73</v>
          </cell>
        </row>
        <row r="4518">
          <cell r="A4518" t="str">
            <v>14.006.192-0</v>
          </cell>
          <cell r="B4518">
            <v>142.69999999999999</v>
          </cell>
        </row>
        <row r="4519">
          <cell r="A4519" t="str">
            <v>14.006.200-0</v>
          </cell>
          <cell r="B4519">
            <v>937.99</v>
          </cell>
        </row>
        <row r="4520">
          <cell r="A4520" t="str">
            <v>14.006.220-0</v>
          </cell>
          <cell r="B4520">
            <v>164.53</v>
          </cell>
        </row>
        <row r="4521">
          <cell r="A4521" t="str">
            <v>14.006.225-0</v>
          </cell>
          <cell r="B4521">
            <v>260.82</v>
          </cell>
        </row>
        <row r="4522">
          <cell r="A4522" t="str">
            <v>14.006.226-0</v>
          </cell>
          <cell r="B4522">
            <v>88.41</v>
          </cell>
        </row>
        <row r="4523">
          <cell r="A4523" t="str">
            <v>14.006.230-0</v>
          </cell>
          <cell r="B4523">
            <v>823.45</v>
          </cell>
        </row>
        <row r="4524">
          <cell r="A4524" t="str">
            <v>14.006.235-0</v>
          </cell>
          <cell r="B4524">
            <v>191.31</v>
          </cell>
        </row>
        <row r="4525">
          <cell r="A4525" t="str">
            <v>14.006.236-0</v>
          </cell>
          <cell r="B4525">
            <v>178.67</v>
          </cell>
        </row>
        <row r="4526">
          <cell r="A4526" t="str">
            <v>14.006.260-0</v>
          </cell>
          <cell r="B4526">
            <v>511.35</v>
          </cell>
        </row>
        <row r="4527">
          <cell r="A4527" t="str">
            <v>14.006.265-0</v>
          </cell>
          <cell r="B4527">
            <v>588.55999999999995</v>
          </cell>
        </row>
        <row r="4528">
          <cell r="A4528" t="str">
            <v>14.006.270-0</v>
          </cell>
          <cell r="B4528">
            <v>684.82</v>
          </cell>
        </row>
        <row r="4529">
          <cell r="A4529" t="str">
            <v>14.006.275-0</v>
          </cell>
          <cell r="B4529">
            <v>850.99</v>
          </cell>
        </row>
        <row r="4530">
          <cell r="A4530" t="str">
            <v>14.006.285-0</v>
          </cell>
          <cell r="B4530">
            <v>551.58000000000004</v>
          </cell>
        </row>
        <row r="4531">
          <cell r="A4531" t="str">
            <v>14.006.290-0</v>
          </cell>
          <cell r="B4531">
            <v>884.87</v>
          </cell>
        </row>
        <row r="4532">
          <cell r="A4532" t="str">
            <v>14.006.295-0</v>
          </cell>
          <cell r="B4532">
            <v>1147.48</v>
          </cell>
        </row>
        <row r="4533">
          <cell r="A4533" t="str">
            <v>14.006.297-0</v>
          </cell>
          <cell r="B4533">
            <v>709.95</v>
          </cell>
        </row>
        <row r="4534">
          <cell r="A4534" t="str">
            <v>14.006.299-0</v>
          </cell>
          <cell r="B4534">
            <v>809.95</v>
          </cell>
        </row>
        <row r="4535">
          <cell r="A4535" t="str">
            <v>14.006.301-0</v>
          </cell>
          <cell r="B4535">
            <v>1018.17</v>
          </cell>
        </row>
        <row r="4536">
          <cell r="A4536" t="str">
            <v>14.006.303-0</v>
          </cell>
          <cell r="B4536">
            <v>1509.78</v>
          </cell>
        </row>
        <row r="4537">
          <cell r="A4537" t="str">
            <v>14.006.350-0</v>
          </cell>
          <cell r="B4537">
            <v>73.05</v>
          </cell>
        </row>
        <row r="4538">
          <cell r="A4538" t="str">
            <v>14.006.355-0</v>
          </cell>
          <cell r="B4538">
            <v>135.31</v>
          </cell>
        </row>
        <row r="4539">
          <cell r="A4539" t="str">
            <v>14.006.360-0</v>
          </cell>
          <cell r="B4539">
            <v>159.32</v>
          </cell>
        </row>
        <row r="4540">
          <cell r="A4540" t="str">
            <v>14.006.362-0</v>
          </cell>
          <cell r="B4540">
            <v>54.87</v>
          </cell>
        </row>
        <row r="4541">
          <cell r="A4541" t="str">
            <v>14.006.370-0</v>
          </cell>
          <cell r="B4541">
            <v>139.97999999999999</v>
          </cell>
        </row>
        <row r="4542">
          <cell r="A4542" t="str">
            <v>14.006.372-0</v>
          </cell>
          <cell r="B4542">
            <v>702.86</v>
          </cell>
        </row>
        <row r="4543">
          <cell r="A4543" t="str">
            <v>14.006.373-0</v>
          </cell>
          <cell r="B4543">
            <v>703.7</v>
          </cell>
        </row>
        <row r="4544">
          <cell r="A4544" t="str">
            <v>14.006.375-0</v>
          </cell>
          <cell r="B4544">
            <v>45.01</v>
          </cell>
        </row>
        <row r="4545">
          <cell r="A4545" t="str">
            <v>14.006.380-0</v>
          </cell>
          <cell r="B4545">
            <v>50.75</v>
          </cell>
        </row>
        <row r="4546">
          <cell r="A4546" t="str">
            <v>14.006.385-0</v>
          </cell>
          <cell r="B4546">
            <v>56.3</v>
          </cell>
        </row>
        <row r="4547">
          <cell r="A4547" t="str">
            <v>14.006.395-0</v>
          </cell>
          <cell r="B4547">
            <v>101.55</v>
          </cell>
        </row>
        <row r="4548">
          <cell r="A4548" t="str">
            <v>14.006.400-0</v>
          </cell>
          <cell r="B4548">
            <v>29.57</v>
          </cell>
        </row>
        <row r="4549">
          <cell r="A4549" t="str">
            <v>14.006.401-0</v>
          </cell>
          <cell r="B4549">
            <v>9.52</v>
          </cell>
        </row>
        <row r="4550">
          <cell r="A4550" t="str">
            <v>14.006.402-0</v>
          </cell>
          <cell r="B4550">
            <v>542.1</v>
          </cell>
        </row>
        <row r="4551">
          <cell r="A4551" t="str">
            <v>14.006.405-0</v>
          </cell>
          <cell r="B4551">
            <v>16.03</v>
          </cell>
        </row>
        <row r="4552">
          <cell r="A4552" t="str">
            <v>14.006.407-0</v>
          </cell>
          <cell r="B4552">
            <v>17.239999999999998</v>
          </cell>
        </row>
        <row r="4553">
          <cell r="A4553" t="str">
            <v>14.006.408-0</v>
          </cell>
          <cell r="B4553">
            <v>11.96</v>
          </cell>
        </row>
        <row r="4554">
          <cell r="A4554" t="str">
            <v>14.006.409-0</v>
          </cell>
          <cell r="B4554">
            <v>3.58</v>
          </cell>
        </row>
        <row r="4555">
          <cell r="A4555" t="str">
            <v>14.006.415-0</v>
          </cell>
          <cell r="B4555">
            <v>22.43</v>
          </cell>
        </row>
        <row r="4556">
          <cell r="A4556" t="str">
            <v>14.006.417-0</v>
          </cell>
          <cell r="B4556">
            <v>28.12</v>
          </cell>
        </row>
        <row r="4557">
          <cell r="A4557" t="str">
            <v>14.006.420-0</v>
          </cell>
          <cell r="B4557">
            <v>295.18</v>
          </cell>
        </row>
        <row r="4558">
          <cell r="A4558" t="str">
            <v>14.006.422-1</v>
          </cell>
          <cell r="B4558">
            <v>395.18</v>
          </cell>
        </row>
        <row r="4559">
          <cell r="A4559" t="str">
            <v>14.006.423-0</v>
          </cell>
          <cell r="B4559">
            <v>345.18</v>
          </cell>
        </row>
        <row r="4560">
          <cell r="A4560" t="str">
            <v>14.006.424-0</v>
          </cell>
          <cell r="B4560">
            <v>386.54</v>
          </cell>
        </row>
        <row r="4561">
          <cell r="A4561" t="str">
            <v>14.006.426-0</v>
          </cell>
          <cell r="B4561">
            <v>261.54000000000002</v>
          </cell>
        </row>
        <row r="4562">
          <cell r="A4562" t="str">
            <v>14.006.428-0</v>
          </cell>
          <cell r="B4562">
            <v>366.61</v>
          </cell>
        </row>
        <row r="4563">
          <cell r="A4563" t="str">
            <v>14.006.430-0</v>
          </cell>
          <cell r="B4563">
            <v>237.45</v>
          </cell>
        </row>
        <row r="4564">
          <cell r="A4564" t="str">
            <v>14.006.500-0</v>
          </cell>
          <cell r="B4564">
            <v>356.28</v>
          </cell>
        </row>
        <row r="4565">
          <cell r="A4565" t="str">
            <v>14.006.505-0</v>
          </cell>
          <cell r="B4565">
            <v>356.28</v>
          </cell>
        </row>
        <row r="4566">
          <cell r="A4566" t="str">
            <v>14.006.510-0</v>
          </cell>
          <cell r="B4566">
            <v>425.62</v>
          </cell>
        </row>
        <row r="4567">
          <cell r="A4567" t="str">
            <v>14.006.515-0</v>
          </cell>
          <cell r="B4567">
            <v>425.62</v>
          </cell>
        </row>
        <row r="4568">
          <cell r="A4568" t="str">
            <v>14.006.520-0</v>
          </cell>
          <cell r="B4568">
            <v>441.97</v>
          </cell>
        </row>
        <row r="4569">
          <cell r="A4569" t="str">
            <v>14.006.609-0</v>
          </cell>
          <cell r="B4569">
            <v>7.83</v>
          </cell>
        </row>
        <row r="4570">
          <cell r="A4570" t="str">
            <v>14.006.612-0</v>
          </cell>
          <cell r="B4570">
            <v>14.18</v>
          </cell>
        </row>
        <row r="4571">
          <cell r="A4571" t="str">
            <v>14.006.615-0</v>
          </cell>
          <cell r="B4571">
            <v>17.899999999999999</v>
          </cell>
        </row>
        <row r="4572">
          <cell r="A4572" t="str">
            <v>14.006.624-0</v>
          </cell>
          <cell r="B4572">
            <v>17.64</v>
          </cell>
        </row>
        <row r="4573">
          <cell r="A4573" t="str">
            <v>14.006.627-0</v>
          </cell>
          <cell r="B4573">
            <v>25.31</v>
          </cell>
        </row>
        <row r="4574">
          <cell r="A4574" t="str">
            <v>14.006.630-0</v>
          </cell>
          <cell r="B4574">
            <v>31.82</v>
          </cell>
        </row>
        <row r="4575">
          <cell r="A4575" t="str">
            <v>14.006.633-0</v>
          </cell>
          <cell r="B4575">
            <v>47.05</v>
          </cell>
        </row>
        <row r="4576">
          <cell r="A4576" t="str">
            <v>14.006.636-0</v>
          </cell>
          <cell r="B4576">
            <v>59.39</v>
          </cell>
        </row>
        <row r="4577">
          <cell r="A4577" t="str">
            <v>14.006.639-0</v>
          </cell>
          <cell r="B4577">
            <v>16.73</v>
          </cell>
        </row>
        <row r="4578">
          <cell r="A4578" t="str">
            <v>14.006.645-0</v>
          </cell>
          <cell r="B4578">
            <v>24.15</v>
          </cell>
        </row>
        <row r="4579">
          <cell r="A4579" t="str">
            <v>14.006.648-0</v>
          </cell>
          <cell r="B4579">
            <v>16.78</v>
          </cell>
        </row>
        <row r="4580">
          <cell r="A4580" t="str">
            <v>14.006.651-0</v>
          </cell>
          <cell r="B4580">
            <v>89.9</v>
          </cell>
        </row>
        <row r="4581">
          <cell r="A4581" t="str">
            <v>14.006.999-0</v>
          </cell>
          <cell r="B4581">
            <v>3035</v>
          </cell>
        </row>
        <row r="4582">
          <cell r="A4582" t="str">
            <v>14.007.005-0</v>
          </cell>
          <cell r="B4582">
            <v>388.26</v>
          </cell>
        </row>
        <row r="4583">
          <cell r="A4583" t="str">
            <v>14.007.010-0</v>
          </cell>
          <cell r="B4583">
            <v>110.94</v>
          </cell>
        </row>
        <row r="4584">
          <cell r="A4584" t="str">
            <v>14.007.015-0</v>
          </cell>
          <cell r="B4584">
            <v>108.66</v>
          </cell>
        </row>
        <row r="4585">
          <cell r="A4585" t="str">
            <v>14.007.020-0</v>
          </cell>
          <cell r="B4585">
            <v>302.73</v>
          </cell>
        </row>
        <row r="4586">
          <cell r="A4586" t="str">
            <v>14.007.025-0</v>
          </cell>
          <cell r="B4586">
            <v>269.51</v>
          </cell>
        </row>
        <row r="4587">
          <cell r="A4587" t="str">
            <v>14.007.030-0</v>
          </cell>
          <cell r="B4587">
            <v>73.709999999999994</v>
          </cell>
        </row>
        <row r="4588">
          <cell r="A4588" t="str">
            <v>14.007.035-0</v>
          </cell>
          <cell r="B4588">
            <v>103.26</v>
          </cell>
        </row>
        <row r="4589">
          <cell r="A4589" t="str">
            <v>14.007.040-0</v>
          </cell>
          <cell r="B4589">
            <v>68.989999999999995</v>
          </cell>
        </row>
        <row r="4590">
          <cell r="A4590" t="str">
            <v>14.007.045-0</v>
          </cell>
          <cell r="B4590">
            <v>68.989999999999995</v>
          </cell>
        </row>
        <row r="4591">
          <cell r="A4591" t="str">
            <v>14.007.050-0</v>
          </cell>
          <cell r="B4591">
            <v>145.25</v>
          </cell>
        </row>
        <row r="4592">
          <cell r="A4592" t="str">
            <v>14.007.055-0</v>
          </cell>
          <cell r="B4592">
            <v>380.31</v>
          </cell>
        </row>
        <row r="4593">
          <cell r="A4593" t="str">
            <v>14.007.060-0</v>
          </cell>
          <cell r="B4593">
            <v>68.989999999999995</v>
          </cell>
        </row>
        <row r="4594">
          <cell r="A4594" t="str">
            <v>14.007.065-0</v>
          </cell>
          <cell r="B4594">
            <v>56.27</v>
          </cell>
        </row>
        <row r="4595">
          <cell r="A4595" t="str">
            <v>14.007.070-0</v>
          </cell>
          <cell r="B4595">
            <v>43.22</v>
          </cell>
        </row>
        <row r="4596">
          <cell r="A4596" t="str">
            <v>14.007.075-0</v>
          </cell>
          <cell r="B4596">
            <v>48.62</v>
          </cell>
        </row>
        <row r="4597">
          <cell r="A4597" t="str">
            <v>14.007.080-0</v>
          </cell>
          <cell r="B4597">
            <v>68.989999999999995</v>
          </cell>
        </row>
        <row r="4598">
          <cell r="A4598" t="str">
            <v>14.007.085-0</v>
          </cell>
          <cell r="B4598">
            <v>167.18</v>
          </cell>
        </row>
        <row r="4599">
          <cell r="A4599" t="str">
            <v>14.007.090-0</v>
          </cell>
          <cell r="B4599">
            <v>254.17</v>
          </cell>
        </row>
        <row r="4600">
          <cell r="A4600" t="str">
            <v>14.007.095-0</v>
          </cell>
          <cell r="B4600">
            <v>453.37</v>
          </cell>
        </row>
        <row r="4601">
          <cell r="A4601" t="str">
            <v>14.007.101-0</v>
          </cell>
          <cell r="B4601">
            <v>437.67</v>
          </cell>
        </row>
        <row r="4602">
          <cell r="A4602" t="str">
            <v>14.007.105-0</v>
          </cell>
          <cell r="B4602">
            <v>500.58</v>
          </cell>
        </row>
        <row r="4603">
          <cell r="A4603" t="str">
            <v>14.007.110-0</v>
          </cell>
          <cell r="B4603">
            <v>13.61</v>
          </cell>
        </row>
        <row r="4604">
          <cell r="A4604" t="str">
            <v>14.007.115-0</v>
          </cell>
          <cell r="B4604">
            <v>49.67</v>
          </cell>
        </row>
        <row r="4605">
          <cell r="A4605" t="str">
            <v>14.007.120-0</v>
          </cell>
          <cell r="B4605">
            <v>13.68</v>
          </cell>
        </row>
        <row r="4606">
          <cell r="A4606" t="str">
            <v>14.007.125-0</v>
          </cell>
          <cell r="B4606">
            <v>29.24</v>
          </cell>
        </row>
        <row r="4607">
          <cell r="A4607" t="str">
            <v>14.007.130-0</v>
          </cell>
          <cell r="B4607">
            <v>208.02</v>
          </cell>
        </row>
        <row r="4608">
          <cell r="A4608" t="str">
            <v>14.007.135-0</v>
          </cell>
          <cell r="B4608">
            <v>27.17</v>
          </cell>
        </row>
        <row r="4609">
          <cell r="A4609" t="str">
            <v>14.007.140-0</v>
          </cell>
          <cell r="B4609">
            <v>107.15</v>
          </cell>
        </row>
        <row r="4610">
          <cell r="A4610" t="str">
            <v>14.007.145-0</v>
          </cell>
          <cell r="B4610">
            <v>152.58000000000001</v>
          </cell>
        </row>
        <row r="4611">
          <cell r="A4611" t="str">
            <v>14.007.150-0</v>
          </cell>
          <cell r="B4611">
            <v>194.2</v>
          </cell>
        </row>
        <row r="4612">
          <cell r="A4612" t="str">
            <v>14.007.155-0</v>
          </cell>
          <cell r="B4612">
            <v>63.66</v>
          </cell>
        </row>
        <row r="4613">
          <cell r="A4613" t="str">
            <v>14.007.160-0</v>
          </cell>
          <cell r="B4613">
            <v>142.52000000000001</v>
          </cell>
        </row>
        <row r="4614">
          <cell r="A4614" t="str">
            <v>14.007.165-0</v>
          </cell>
          <cell r="B4614">
            <v>178.18</v>
          </cell>
        </row>
        <row r="4615">
          <cell r="A4615" t="str">
            <v>14.007.170-0</v>
          </cell>
          <cell r="B4615">
            <v>271.68</v>
          </cell>
        </row>
        <row r="4616">
          <cell r="A4616" t="str">
            <v>14.007.175-0</v>
          </cell>
          <cell r="B4616">
            <v>345.25</v>
          </cell>
        </row>
        <row r="4617">
          <cell r="A4617" t="str">
            <v>14.007.185-0</v>
          </cell>
          <cell r="B4617">
            <v>489.47</v>
          </cell>
        </row>
        <row r="4618">
          <cell r="A4618" t="str">
            <v>14.007.190-0</v>
          </cell>
          <cell r="B4618">
            <v>350</v>
          </cell>
        </row>
        <row r="4619">
          <cell r="A4619" t="str">
            <v>14.007.195-0</v>
          </cell>
          <cell r="B4619">
            <v>61.52</v>
          </cell>
        </row>
        <row r="4620">
          <cell r="A4620" t="str">
            <v>14.007.200-0</v>
          </cell>
          <cell r="B4620">
            <v>84.16</v>
          </cell>
        </row>
        <row r="4621">
          <cell r="A4621" t="str">
            <v>14.007.250-0</v>
          </cell>
          <cell r="B4621">
            <v>90.77</v>
          </cell>
        </row>
        <row r="4622">
          <cell r="A4622" t="str">
            <v>14.007.251-0</v>
          </cell>
          <cell r="B4622">
            <v>97.44</v>
          </cell>
        </row>
        <row r="4623">
          <cell r="A4623" t="str">
            <v>14.007.253-0</v>
          </cell>
          <cell r="B4623">
            <v>67.89</v>
          </cell>
        </row>
        <row r="4624">
          <cell r="A4624" t="str">
            <v>14.007.256-0</v>
          </cell>
          <cell r="B4624">
            <v>24.09</v>
          </cell>
        </row>
        <row r="4625">
          <cell r="A4625" t="str">
            <v>14.007.258-0</v>
          </cell>
          <cell r="B4625">
            <v>63.17</v>
          </cell>
        </row>
        <row r="4626">
          <cell r="A4626" t="str">
            <v>14.007.261-0</v>
          </cell>
          <cell r="B4626">
            <v>24.09</v>
          </cell>
        </row>
        <row r="4627">
          <cell r="A4627" t="str">
            <v>14.007.263-0</v>
          </cell>
          <cell r="B4627">
            <v>63.17</v>
          </cell>
        </row>
        <row r="4628">
          <cell r="A4628" t="str">
            <v>14.007.266-0</v>
          </cell>
          <cell r="B4628">
            <v>40.04</v>
          </cell>
        </row>
        <row r="4629">
          <cell r="A4629" t="str">
            <v>14.007.270-0</v>
          </cell>
          <cell r="B4629">
            <v>42.38</v>
          </cell>
        </row>
        <row r="4630">
          <cell r="A4630" t="str">
            <v>14.007.274-0</v>
          </cell>
          <cell r="B4630">
            <v>18.05</v>
          </cell>
        </row>
        <row r="4631">
          <cell r="A4631" t="str">
            <v>14.007.276-0</v>
          </cell>
          <cell r="B4631">
            <v>155.97999999999999</v>
          </cell>
        </row>
        <row r="4632">
          <cell r="A4632" t="str">
            <v>14.007.278-0</v>
          </cell>
          <cell r="B4632">
            <v>16.52</v>
          </cell>
        </row>
        <row r="4633">
          <cell r="A4633" t="str">
            <v>14.007.280-0</v>
          </cell>
          <cell r="B4633">
            <v>11.26</v>
          </cell>
        </row>
        <row r="4634">
          <cell r="A4634" t="str">
            <v>14.007.282-0</v>
          </cell>
          <cell r="B4634">
            <v>10.7</v>
          </cell>
        </row>
        <row r="4635">
          <cell r="A4635" t="str">
            <v>14.007.284-0</v>
          </cell>
          <cell r="B4635">
            <v>6.24</v>
          </cell>
        </row>
        <row r="4636">
          <cell r="A4636" t="str">
            <v>14.007.288-0</v>
          </cell>
          <cell r="B4636">
            <v>3.74</v>
          </cell>
        </row>
        <row r="4637">
          <cell r="A4637" t="str">
            <v>14.007.290-0</v>
          </cell>
          <cell r="B4637">
            <v>3.41</v>
          </cell>
        </row>
        <row r="4638">
          <cell r="A4638" t="str">
            <v>14.007.292-0</v>
          </cell>
          <cell r="B4638">
            <v>3.42</v>
          </cell>
        </row>
        <row r="4639">
          <cell r="A4639" t="str">
            <v>14.007.294-0</v>
          </cell>
          <cell r="B4639">
            <v>37.57</v>
          </cell>
        </row>
        <row r="4640">
          <cell r="A4640" t="str">
            <v>14.007.296-0</v>
          </cell>
          <cell r="B4640">
            <v>37.4</v>
          </cell>
        </row>
        <row r="4641">
          <cell r="A4641" t="str">
            <v>14.007.298-0</v>
          </cell>
          <cell r="B4641">
            <v>30.81</v>
          </cell>
        </row>
        <row r="4642">
          <cell r="A4642" t="str">
            <v>14.007.300-0</v>
          </cell>
          <cell r="B4642">
            <v>9.07</v>
          </cell>
        </row>
        <row r="4643">
          <cell r="A4643" t="str">
            <v>14.007.302-0</v>
          </cell>
          <cell r="B4643">
            <v>12.5</v>
          </cell>
        </row>
        <row r="4644">
          <cell r="A4644" t="str">
            <v>14.007.304-0</v>
          </cell>
          <cell r="B4644">
            <v>14</v>
          </cell>
        </row>
        <row r="4645">
          <cell r="A4645" t="str">
            <v>14.007.306-0</v>
          </cell>
          <cell r="B4645">
            <v>1.41</v>
          </cell>
        </row>
        <row r="4646">
          <cell r="A4646" t="str">
            <v>14.007.308-0</v>
          </cell>
          <cell r="B4646">
            <v>11.9</v>
          </cell>
        </row>
        <row r="4647">
          <cell r="A4647" t="str">
            <v>14.007.310-0</v>
          </cell>
          <cell r="B4647">
            <v>56.69</v>
          </cell>
        </row>
        <row r="4648">
          <cell r="A4648" t="str">
            <v>14.007.312-0</v>
          </cell>
          <cell r="B4648">
            <v>15</v>
          </cell>
        </row>
        <row r="4649">
          <cell r="A4649" t="str">
            <v>14.007.313-0</v>
          </cell>
          <cell r="B4649">
            <v>144.91999999999999</v>
          </cell>
        </row>
        <row r="4650">
          <cell r="A4650" t="str">
            <v>14.007.314-0</v>
          </cell>
          <cell r="B4650">
            <v>123.79</v>
          </cell>
        </row>
        <row r="4651">
          <cell r="A4651" t="str">
            <v>14.007.315-0</v>
          </cell>
          <cell r="B4651">
            <v>165.04</v>
          </cell>
        </row>
        <row r="4652">
          <cell r="A4652" t="str">
            <v>14.007.316-0</v>
          </cell>
          <cell r="B4652">
            <v>3.4</v>
          </cell>
        </row>
        <row r="4653">
          <cell r="A4653" t="str">
            <v>14.007.318-0</v>
          </cell>
          <cell r="B4653">
            <v>48</v>
          </cell>
        </row>
        <row r="4654">
          <cell r="A4654" t="str">
            <v>14.007.320-0</v>
          </cell>
          <cell r="B4654">
            <v>79</v>
          </cell>
        </row>
        <row r="4655">
          <cell r="A4655" t="str">
            <v>14.007.322-0</v>
          </cell>
          <cell r="B4655">
            <v>10.36</v>
          </cell>
        </row>
        <row r="4656">
          <cell r="A4656" t="str">
            <v>14.007.324-0</v>
          </cell>
          <cell r="B4656">
            <v>21.9</v>
          </cell>
        </row>
        <row r="4657">
          <cell r="A4657" t="str">
            <v>14.007.326-0</v>
          </cell>
          <cell r="B4657">
            <v>17.09</v>
          </cell>
        </row>
        <row r="4658">
          <cell r="A4658" t="str">
            <v>14.007.328-0</v>
          </cell>
          <cell r="B4658">
            <v>3.83</v>
          </cell>
        </row>
        <row r="4659">
          <cell r="A4659" t="str">
            <v>14.007.330-0</v>
          </cell>
          <cell r="B4659">
            <v>112.04</v>
          </cell>
        </row>
        <row r="4660">
          <cell r="A4660" t="str">
            <v>14.007.332-0</v>
          </cell>
          <cell r="B4660">
            <v>1.51</v>
          </cell>
        </row>
        <row r="4661">
          <cell r="A4661" t="str">
            <v>14.007.334-0</v>
          </cell>
          <cell r="B4661">
            <v>21</v>
          </cell>
        </row>
        <row r="4662">
          <cell r="A4662" t="str">
            <v>14.007.335-0</v>
          </cell>
          <cell r="B4662">
            <v>5.08</v>
          </cell>
        </row>
        <row r="4663">
          <cell r="A4663" t="str">
            <v>14.007.336-0</v>
          </cell>
          <cell r="B4663">
            <v>10.32</v>
          </cell>
        </row>
        <row r="4664">
          <cell r="A4664" t="str">
            <v>14.007.337-0</v>
          </cell>
          <cell r="B4664">
            <v>16.21</v>
          </cell>
        </row>
        <row r="4665">
          <cell r="A4665" t="str">
            <v>14.007.338-0</v>
          </cell>
          <cell r="B4665">
            <v>60.9</v>
          </cell>
        </row>
        <row r="4666">
          <cell r="A4666" t="str">
            <v>14.007.339-0</v>
          </cell>
          <cell r="B4666">
            <v>24.43</v>
          </cell>
        </row>
        <row r="4667">
          <cell r="A4667" t="str">
            <v>14.007.340-0</v>
          </cell>
          <cell r="B4667">
            <v>34.44</v>
          </cell>
        </row>
        <row r="4668">
          <cell r="A4668" t="str">
            <v>14.007.341-0</v>
          </cell>
          <cell r="B4668">
            <v>22.42</v>
          </cell>
        </row>
        <row r="4669">
          <cell r="A4669" t="str">
            <v>14.007.342-0</v>
          </cell>
          <cell r="B4669">
            <v>8.83</v>
          </cell>
        </row>
        <row r="4670">
          <cell r="A4670" t="str">
            <v>14.007.344-0</v>
          </cell>
          <cell r="B4670">
            <v>35.22</v>
          </cell>
        </row>
        <row r="4671">
          <cell r="A4671" t="str">
            <v>14.007.345-0</v>
          </cell>
          <cell r="B4671">
            <v>5.6</v>
          </cell>
        </row>
        <row r="4672">
          <cell r="A4672" t="str">
            <v>14.007.346-0</v>
          </cell>
          <cell r="B4672">
            <v>10.220000000000001</v>
          </cell>
        </row>
        <row r="4673">
          <cell r="A4673" t="str">
            <v>14.007.347-0</v>
          </cell>
          <cell r="B4673">
            <v>15</v>
          </cell>
        </row>
        <row r="4674">
          <cell r="A4674" t="str">
            <v>14.007.348-0</v>
          </cell>
          <cell r="B4674">
            <v>5.86</v>
          </cell>
        </row>
        <row r="4675">
          <cell r="A4675" t="str">
            <v>14.007.360-0</v>
          </cell>
          <cell r="B4675">
            <v>1.99</v>
          </cell>
        </row>
        <row r="4676">
          <cell r="A4676" t="str">
            <v>14.007.365-0</v>
          </cell>
          <cell r="B4676">
            <v>1.79</v>
          </cell>
        </row>
        <row r="4677">
          <cell r="A4677" t="str">
            <v>14.007.370-0</v>
          </cell>
          <cell r="B4677">
            <v>33.75</v>
          </cell>
        </row>
        <row r="4678">
          <cell r="A4678" t="str">
            <v>14.007.371-0</v>
          </cell>
          <cell r="B4678">
            <v>4.5</v>
          </cell>
        </row>
        <row r="4679">
          <cell r="A4679" t="str">
            <v>14.007.375-0</v>
          </cell>
          <cell r="B4679">
            <v>8.0500000000000007</v>
          </cell>
        </row>
        <row r="4680">
          <cell r="A4680" t="str">
            <v>14.007.376-0</v>
          </cell>
          <cell r="B4680">
            <v>8.0500000000000007</v>
          </cell>
        </row>
        <row r="4681">
          <cell r="A4681" t="str">
            <v>14.007.380-0</v>
          </cell>
          <cell r="B4681">
            <v>4.8099999999999996</v>
          </cell>
        </row>
        <row r="4682">
          <cell r="A4682" t="str">
            <v>14.007.381-0</v>
          </cell>
          <cell r="B4682">
            <v>14.45</v>
          </cell>
        </row>
        <row r="4683">
          <cell r="A4683" t="str">
            <v>14.007.385-0</v>
          </cell>
          <cell r="B4683">
            <v>1.5</v>
          </cell>
        </row>
        <row r="4684">
          <cell r="A4684" t="str">
            <v>14.007.390-0</v>
          </cell>
          <cell r="B4684">
            <v>2.8</v>
          </cell>
        </row>
        <row r="4685">
          <cell r="A4685" t="str">
            <v>14.007.396-0</v>
          </cell>
          <cell r="B4685">
            <v>7.26</v>
          </cell>
        </row>
        <row r="4686">
          <cell r="A4686" t="str">
            <v>14.007.400-0</v>
          </cell>
          <cell r="B4686">
            <v>47.08</v>
          </cell>
        </row>
        <row r="4687">
          <cell r="A4687" t="str">
            <v>14.007.500-0</v>
          </cell>
          <cell r="B4687">
            <v>85.8</v>
          </cell>
        </row>
        <row r="4688">
          <cell r="A4688" t="str">
            <v>14.007.999-0</v>
          </cell>
          <cell r="B4688">
            <v>3427</v>
          </cell>
        </row>
        <row r="4689">
          <cell r="A4689" t="str">
            <v>14.008.010-0</v>
          </cell>
          <cell r="B4689">
            <v>315.64999999999998</v>
          </cell>
        </row>
        <row r="4690">
          <cell r="A4690" t="str">
            <v>14.008.015-0</v>
          </cell>
          <cell r="B4690">
            <v>476.51</v>
          </cell>
        </row>
        <row r="4691">
          <cell r="A4691" t="str">
            <v>14.008.020-0</v>
          </cell>
          <cell r="B4691">
            <v>476.99</v>
          </cell>
        </row>
        <row r="4692">
          <cell r="A4692" t="str">
            <v>14.008.025-0</v>
          </cell>
          <cell r="B4692">
            <v>605.28</v>
          </cell>
        </row>
        <row r="4693">
          <cell r="A4693" t="str">
            <v>14.008.030-0</v>
          </cell>
          <cell r="B4693">
            <v>927</v>
          </cell>
        </row>
        <row r="4694">
          <cell r="A4694" t="str">
            <v>14.008.035-0</v>
          </cell>
          <cell r="B4694">
            <v>927.96</v>
          </cell>
        </row>
        <row r="4695">
          <cell r="A4695" t="str">
            <v>14.008.045-0</v>
          </cell>
          <cell r="B4695">
            <v>283.3</v>
          </cell>
        </row>
        <row r="4696">
          <cell r="A4696" t="str">
            <v>14.008.070-0</v>
          </cell>
          <cell r="B4696">
            <v>82.5</v>
          </cell>
        </row>
        <row r="4697">
          <cell r="A4697" t="str">
            <v>14.008.075-0</v>
          </cell>
          <cell r="B4697">
            <v>96.57</v>
          </cell>
        </row>
        <row r="4698">
          <cell r="A4698" t="str">
            <v>14.008.080-0</v>
          </cell>
          <cell r="B4698">
            <v>110.45</v>
          </cell>
        </row>
        <row r="4699">
          <cell r="A4699" t="str">
            <v>14.008.090-0</v>
          </cell>
          <cell r="B4699">
            <v>931.93</v>
          </cell>
        </row>
        <row r="4700">
          <cell r="A4700" t="str">
            <v>14.008.092-0</v>
          </cell>
          <cell r="B4700">
            <v>1082.44</v>
          </cell>
        </row>
        <row r="4701">
          <cell r="A4701" t="str">
            <v>14.008.100-0</v>
          </cell>
          <cell r="B4701">
            <v>302.06</v>
          </cell>
        </row>
        <row r="4702">
          <cell r="A4702" t="str">
            <v>14.008.500-0</v>
          </cell>
          <cell r="B4702">
            <v>207.35</v>
          </cell>
        </row>
        <row r="4703">
          <cell r="A4703" t="str">
            <v>14.008.999-0</v>
          </cell>
          <cell r="B4703">
            <v>2402</v>
          </cell>
        </row>
        <row r="4704">
          <cell r="A4704" t="str">
            <v>14.009.010-0</v>
          </cell>
          <cell r="B4704">
            <v>22.3</v>
          </cell>
        </row>
        <row r="4705">
          <cell r="A4705" t="str">
            <v>14.009.015-0</v>
          </cell>
          <cell r="B4705">
            <v>20.309999999999999</v>
          </cell>
        </row>
        <row r="4706">
          <cell r="A4706" t="str">
            <v>14.009.020-0</v>
          </cell>
          <cell r="B4706">
            <v>18.43</v>
          </cell>
        </row>
        <row r="4707">
          <cell r="A4707" t="str">
            <v>14.009.022-0</v>
          </cell>
          <cell r="B4707">
            <v>8.92</v>
          </cell>
        </row>
        <row r="4708">
          <cell r="A4708" t="str">
            <v>14.009.024-0</v>
          </cell>
          <cell r="B4708">
            <v>8.1199999999999992</v>
          </cell>
        </row>
        <row r="4709">
          <cell r="A4709" t="str">
            <v>14.009.026-0</v>
          </cell>
          <cell r="B4709">
            <v>7.33</v>
          </cell>
        </row>
        <row r="4710">
          <cell r="A4710" t="str">
            <v>14.009.040-0</v>
          </cell>
          <cell r="B4710">
            <v>7.43</v>
          </cell>
        </row>
        <row r="4711">
          <cell r="A4711" t="str">
            <v>14.009.045-0</v>
          </cell>
          <cell r="B4711">
            <v>5.94</v>
          </cell>
        </row>
        <row r="4712">
          <cell r="A4712" t="str">
            <v>14.009.050-0</v>
          </cell>
          <cell r="B4712">
            <v>4.46</v>
          </cell>
        </row>
        <row r="4713">
          <cell r="A4713" t="str">
            <v>14.009.052-0</v>
          </cell>
          <cell r="B4713">
            <v>3.46</v>
          </cell>
        </row>
        <row r="4714">
          <cell r="A4714" t="str">
            <v>14.009.054-0</v>
          </cell>
          <cell r="B4714">
            <v>2.97</v>
          </cell>
        </row>
        <row r="4715">
          <cell r="A4715" t="str">
            <v>14.009.056-0</v>
          </cell>
          <cell r="B4715">
            <v>2.4700000000000002</v>
          </cell>
        </row>
        <row r="4716">
          <cell r="A4716" t="str">
            <v>14.009.060-0</v>
          </cell>
          <cell r="B4716">
            <v>4.95</v>
          </cell>
        </row>
        <row r="4717">
          <cell r="A4717" t="str">
            <v>14.009.070-0</v>
          </cell>
          <cell r="B4717">
            <v>22.3</v>
          </cell>
        </row>
        <row r="4718">
          <cell r="A4718" t="str">
            <v>14.009.075-0</v>
          </cell>
          <cell r="B4718">
            <v>16.850000000000001</v>
          </cell>
        </row>
        <row r="4719">
          <cell r="A4719" t="str">
            <v>14.009.080-0</v>
          </cell>
          <cell r="B4719">
            <v>34.69</v>
          </cell>
        </row>
        <row r="4720">
          <cell r="A4720" t="str">
            <v>14.009.085-0</v>
          </cell>
          <cell r="B4720">
            <v>2.4700000000000002</v>
          </cell>
        </row>
        <row r="4721">
          <cell r="A4721" t="str">
            <v>14.009.090-0</v>
          </cell>
          <cell r="B4721">
            <v>2.97</v>
          </cell>
        </row>
        <row r="4722">
          <cell r="A4722" t="str">
            <v>14.009.095-0</v>
          </cell>
          <cell r="B4722">
            <v>1.98</v>
          </cell>
        </row>
        <row r="4723">
          <cell r="A4723" t="str">
            <v>14.009.110-0</v>
          </cell>
          <cell r="B4723">
            <v>9.91</v>
          </cell>
        </row>
        <row r="4724">
          <cell r="A4724" t="str">
            <v>14.009.120-0</v>
          </cell>
          <cell r="B4724">
            <v>19.82</v>
          </cell>
        </row>
        <row r="4725">
          <cell r="A4725" t="str">
            <v>14.009.125-0</v>
          </cell>
          <cell r="B4725">
            <v>9.91</v>
          </cell>
        </row>
        <row r="4726">
          <cell r="A4726" t="str">
            <v>14.009.130-0</v>
          </cell>
          <cell r="B4726">
            <v>9.91</v>
          </cell>
        </row>
        <row r="4727">
          <cell r="A4727" t="str">
            <v>14.009.999-0</v>
          </cell>
          <cell r="B4727">
            <v>3542</v>
          </cell>
        </row>
        <row r="4728">
          <cell r="A4728" t="str">
            <v>14.010.010-0</v>
          </cell>
          <cell r="B4728">
            <v>786.72</v>
          </cell>
        </row>
        <row r="4729">
          <cell r="A4729" t="str">
            <v>14.010.015-0</v>
          </cell>
          <cell r="B4729">
            <v>731.73</v>
          </cell>
        </row>
        <row r="4730">
          <cell r="A4730" t="str">
            <v>14.010.999-0</v>
          </cell>
          <cell r="B4730">
            <v>3698</v>
          </cell>
        </row>
        <row r="4731">
          <cell r="A4731" t="str">
            <v>15.000.999-0</v>
          </cell>
          <cell r="B4731">
            <v>2952</v>
          </cell>
        </row>
        <row r="4732">
          <cell r="A4732" t="str">
            <v>15.001.020-1</v>
          </cell>
          <cell r="B4732">
            <v>97.01</v>
          </cell>
        </row>
        <row r="4733">
          <cell r="A4733" t="str">
            <v>15.001.025-0</v>
          </cell>
          <cell r="B4733">
            <v>124.22</v>
          </cell>
        </row>
        <row r="4734">
          <cell r="A4734" t="str">
            <v>15.001.026-0</v>
          </cell>
          <cell r="B4734">
            <v>158.58000000000001</v>
          </cell>
        </row>
        <row r="4735">
          <cell r="A4735" t="str">
            <v>15.001.027-0</v>
          </cell>
          <cell r="B4735">
            <v>260.27</v>
          </cell>
        </row>
        <row r="4736">
          <cell r="A4736" t="str">
            <v>15.001.028-0</v>
          </cell>
          <cell r="B4736">
            <v>224.34</v>
          </cell>
        </row>
        <row r="4737">
          <cell r="A4737" t="str">
            <v>15.001.029-0</v>
          </cell>
          <cell r="B4737">
            <v>414.47</v>
          </cell>
        </row>
        <row r="4738">
          <cell r="A4738" t="str">
            <v>15.001.030-0</v>
          </cell>
          <cell r="B4738">
            <v>506.38</v>
          </cell>
        </row>
        <row r="4739">
          <cell r="A4739" t="str">
            <v>15.001.031-0</v>
          </cell>
          <cell r="B4739">
            <v>301.2</v>
          </cell>
        </row>
        <row r="4740">
          <cell r="A4740" t="str">
            <v>15.001.053-0</v>
          </cell>
          <cell r="B4740">
            <v>1689.68</v>
          </cell>
        </row>
        <row r="4741">
          <cell r="A4741" t="str">
            <v>15.001.054-0</v>
          </cell>
          <cell r="B4741">
            <v>969.61</v>
          </cell>
        </row>
        <row r="4742">
          <cell r="A4742" t="str">
            <v>15.001.055-0</v>
          </cell>
          <cell r="B4742">
            <v>1044.02</v>
          </cell>
        </row>
        <row r="4743">
          <cell r="A4743" t="str">
            <v>15.001.056-0</v>
          </cell>
          <cell r="B4743">
            <v>625.29</v>
          </cell>
        </row>
        <row r="4744">
          <cell r="A4744" t="str">
            <v>15.001.070-0</v>
          </cell>
          <cell r="B4744">
            <v>283.97000000000003</v>
          </cell>
        </row>
        <row r="4745">
          <cell r="A4745" t="str">
            <v>15.001.071-0</v>
          </cell>
          <cell r="B4745">
            <v>332.04</v>
          </cell>
        </row>
        <row r="4746">
          <cell r="A4746" t="str">
            <v>15.001.072-0</v>
          </cell>
          <cell r="B4746">
            <v>382.67</v>
          </cell>
        </row>
        <row r="4747">
          <cell r="A4747" t="str">
            <v>15.001.073-0</v>
          </cell>
          <cell r="B4747">
            <v>468.52</v>
          </cell>
        </row>
        <row r="4748">
          <cell r="A4748" t="str">
            <v>15.001.075-0</v>
          </cell>
          <cell r="B4748">
            <v>310.23</v>
          </cell>
        </row>
        <row r="4749">
          <cell r="A4749" t="str">
            <v>15.001.076-0</v>
          </cell>
          <cell r="B4749">
            <v>381.6</v>
          </cell>
        </row>
        <row r="4750">
          <cell r="A4750" t="str">
            <v>15.001.080-0</v>
          </cell>
          <cell r="B4750">
            <v>25.04</v>
          </cell>
        </row>
        <row r="4751">
          <cell r="A4751" t="str">
            <v>15.001.090-0</v>
          </cell>
          <cell r="B4751">
            <v>34.82</v>
          </cell>
        </row>
        <row r="4752">
          <cell r="A4752" t="str">
            <v>15.001.095-0</v>
          </cell>
          <cell r="B4752">
            <v>47.85</v>
          </cell>
        </row>
        <row r="4753">
          <cell r="A4753" t="str">
            <v>15.001.100-0</v>
          </cell>
          <cell r="B4753">
            <v>67.61</v>
          </cell>
        </row>
        <row r="4754">
          <cell r="A4754" t="str">
            <v>15.001.999-0</v>
          </cell>
          <cell r="B4754">
            <v>3342</v>
          </cell>
        </row>
        <row r="4755">
          <cell r="A4755" t="str">
            <v>15.002.010-0</v>
          </cell>
          <cell r="B4755">
            <v>1008.55</v>
          </cell>
        </row>
        <row r="4756">
          <cell r="A4756" t="str">
            <v>15.002.015-0</v>
          </cell>
          <cell r="B4756">
            <v>1247.49</v>
          </cell>
        </row>
        <row r="4757">
          <cell r="A4757" t="str">
            <v>15.002.020-0</v>
          </cell>
          <cell r="B4757">
            <v>1722.83</v>
          </cell>
        </row>
        <row r="4758">
          <cell r="A4758" t="str">
            <v>15.002.025-0</v>
          </cell>
          <cell r="B4758">
            <v>2870.37</v>
          </cell>
        </row>
        <row r="4759">
          <cell r="A4759" t="str">
            <v>15.002.030-0</v>
          </cell>
          <cell r="B4759">
            <v>3567.08</v>
          </cell>
        </row>
        <row r="4760">
          <cell r="A4760" t="str">
            <v>15.002.035-0</v>
          </cell>
          <cell r="B4760">
            <v>5794.98</v>
          </cell>
        </row>
        <row r="4761">
          <cell r="A4761" t="str">
            <v>15.002.040-0</v>
          </cell>
          <cell r="B4761">
            <v>7140.35</v>
          </cell>
        </row>
        <row r="4762">
          <cell r="A4762" t="str">
            <v>15.002.045-0</v>
          </cell>
          <cell r="B4762">
            <v>9044.2999999999993</v>
          </cell>
        </row>
        <row r="4763">
          <cell r="A4763" t="str">
            <v>15.002.062-0</v>
          </cell>
          <cell r="B4763">
            <v>67.61</v>
          </cell>
        </row>
        <row r="4764">
          <cell r="A4764" t="str">
            <v>15.002.063-0</v>
          </cell>
          <cell r="B4764">
            <v>93.39</v>
          </cell>
        </row>
        <row r="4765">
          <cell r="A4765" t="str">
            <v>15.002.080-0</v>
          </cell>
          <cell r="B4765">
            <v>722.98</v>
          </cell>
        </row>
        <row r="4766">
          <cell r="A4766" t="str">
            <v>15.002.082-0</v>
          </cell>
          <cell r="B4766">
            <v>893.74</v>
          </cell>
        </row>
        <row r="4767">
          <cell r="A4767" t="str">
            <v>15.002.084-0</v>
          </cell>
          <cell r="B4767">
            <v>976.81</v>
          </cell>
        </row>
        <row r="4768">
          <cell r="A4768" t="str">
            <v>15.002.086-0</v>
          </cell>
          <cell r="B4768">
            <v>1040.5</v>
          </cell>
        </row>
        <row r="4769">
          <cell r="A4769" t="str">
            <v>15.002.088-0</v>
          </cell>
          <cell r="B4769">
            <v>1076.5</v>
          </cell>
        </row>
        <row r="4770">
          <cell r="A4770" t="str">
            <v>15.002.090-0</v>
          </cell>
          <cell r="B4770">
            <v>1148.72</v>
          </cell>
        </row>
        <row r="4771">
          <cell r="A4771" t="str">
            <v>15.002.092-0</v>
          </cell>
          <cell r="B4771">
            <v>1259.1500000000001</v>
          </cell>
        </row>
        <row r="4772">
          <cell r="A4772" t="str">
            <v>15.002.094-0</v>
          </cell>
          <cell r="B4772">
            <v>1445.12</v>
          </cell>
        </row>
        <row r="4773">
          <cell r="A4773" t="str">
            <v>15.002.096-0</v>
          </cell>
          <cell r="B4773">
            <v>1560.34</v>
          </cell>
        </row>
        <row r="4774">
          <cell r="A4774" t="str">
            <v>15.002.120-0</v>
          </cell>
          <cell r="B4774">
            <v>103.65</v>
          </cell>
        </row>
        <row r="4775">
          <cell r="A4775" t="str">
            <v>15.002.125-0</v>
          </cell>
          <cell r="B4775">
            <v>191.11</v>
          </cell>
        </row>
        <row r="4776">
          <cell r="A4776" t="str">
            <v>15.002.130-0</v>
          </cell>
          <cell r="B4776">
            <v>632.72</v>
          </cell>
        </row>
        <row r="4777">
          <cell r="A4777" t="str">
            <v>15.002.135-0</v>
          </cell>
          <cell r="B4777">
            <v>1186.33</v>
          </cell>
        </row>
        <row r="4778">
          <cell r="A4778" t="str">
            <v>15.002.150-0</v>
          </cell>
          <cell r="B4778">
            <v>1296.76</v>
          </cell>
        </row>
        <row r="4779">
          <cell r="A4779" t="str">
            <v>15.002.155-0</v>
          </cell>
          <cell r="B4779">
            <v>1689.14</v>
          </cell>
        </row>
        <row r="4780">
          <cell r="A4780" t="str">
            <v>15.002.160-0</v>
          </cell>
          <cell r="B4780">
            <v>2628.25</v>
          </cell>
        </row>
        <row r="4781">
          <cell r="A4781" t="str">
            <v>15.002.165-0</v>
          </cell>
          <cell r="B4781">
            <v>3427.88</v>
          </cell>
        </row>
        <row r="4782">
          <cell r="A4782" t="str">
            <v>15.002.170-0</v>
          </cell>
          <cell r="B4782">
            <v>5011.63</v>
          </cell>
        </row>
        <row r="4783">
          <cell r="A4783" t="str">
            <v>15.002.175-0</v>
          </cell>
          <cell r="B4783">
            <v>6901.59</v>
          </cell>
        </row>
        <row r="4784">
          <cell r="A4784" t="str">
            <v>15.002.180-0</v>
          </cell>
          <cell r="B4784">
            <v>8818.2199999999993</v>
          </cell>
        </row>
        <row r="4785">
          <cell r="A4785" t="str">
            <v>15.002.200-0</v>
          </cell>
          <cell r="B4785">
            <v>101.89</v>
          </cell>
        </row>
        <row r="4786">
          <cell r="A4786" t="str">
            <v>15.002.205-0</v>
          </cell>
          <cell r="B4786">
            <v>77.959999999999994</v>
          </cell>
        </row>
        <row r="4787">
          <cell r="A4787" t="str">
            <v>15.002.210-0</v>
          </cell>
          <cell r="B4787">
            <v>64.3</v>
          </cell>
        </row>
        <row r="4788">
          <cell r="A4788" t="str">
            <v>15.002.310-0</v>
          </cell>
          <cell r="B4788">
            <v>1018.41</v>
          </cell>
        </row>
        <row r="4789">
          <cell r="A4789" t="str">
            <v>15.002.400-0</v>
          </cell>
          <cell r="B4789">
            <v>67.61</v>
          </cell>
        </row>
        <row r="4790">
          <cell r="A4790" t="str">
            <v>15.002.500-0</v>
          </cell>
          <cell r="B4790">
            <v>3044.9</v>
          </cell>
        </row>
        <row r="4791">
          <cell r="A4791" t="str">
            <v>15.002.501-0</v>
          </cell>
          <cell r="B4791">
            <v>3046.93</v>
          </cell>
        </row>
        <row r="4792">
          <cell r="A4792" t="str">
            <v>15.002.502-0</v>
          </cell>
          <cell r="B4792">
            <v>3619.65</v>
          </cell>
        </row>
        <row r="4793">
          <cell r="A4793" t="str">
            <v>15.002.503-0</v>
          </cell>
          <cell r="B4793">
            <v>3619.65</v>
          </cell>
        </row>
        <row r="4794">
          <cell r="A4794" t="str">
            <v>15.002.504-0</v>
          </cell>
          <cell r="B4794">
            <v>3619.65</v>
          </cell>
        </row>
        <row r="4795">
          <cell r="A4795" t="str">
            <v>15.002.505-0</v>
          </cell>
          <cell r="B4795">
            <v>5519.39</v>
          </cell>
        </row>
        <row r="4796">
          <cell r="A4796" t="str">
            <v>15.002.506-0</v>
          </cell>
          <cell r="B4796">
            <v>5519.39</v>
          </cell>
        </row>
        <row r="4797">
          <cell r="A4797" t="str">
            <v>15.002.507-0</v>
          </cell>
          <cell r="B4797">
            <v>5519.39</v>
          </cell>
        </row>
        <row r="4798">
          <cell r="A4798" t="str">
            <v>15.002.508-0</v>
          </cell>
          <cell r="B4798">
            <v>6337.34</v>
          </cell>
        </row>
        <row r="4799">
          <cell r="A4799" t="str">
            <v>15.002.509-0</v>
          </cell>
          <cell r="B4799">
            <v>6337.34</v>
          </cell>
        </row>
        <row r="4800">
          <cell r="A4800" t="str">
            <v>15.002.510-0</v>
          </cell>
          <cell r="B4800">
            <v>6337.34</v>
          </cell>
        </row>
        <row r="4801">
          <cell r="A4801" t="str">
            <v>15.002.511-0</v>
          </cell>
          <cell r="B4801">
            <v>6699.97</v>
          </cell>
        </row>
        <row r="4802">
          <cell r="A4802" t="str">
            <v>15.002.512-0</v>
          </cell>
          <cell r="B4802">
            <v>6699.97</v>
          </cell>
        </row>
        <row r="4803">
          <cell r="A4803" t="str">
            <v>15.002.513-0</v>
          </cell>
          <cell r="B4803">
            <v>6699.97</v>
          </cell>
        </row>
        <row r="4804">
          <cell r="A4804" t="str">
            <v>15.002.514-0</v>
          </cell>
          <cell r="B4804">
            <v>10295.25</v>
          </cell>
        </row>
        <row r="4805">
          <cell r="A4805" t="str">
            <v>15.002.515-0</v>
          </cell>
          <cell r="B4805">
            <v>10295.25</v>
          </cell>
        </row>
        <row r="4806">
          <cell r="A4806" t="str">
            <v>15.002.516-0</v>
          </cell>
          <cell r="B4806">
            <v>10295.25</v>
          </cell>
        </row>
        <row r="4807">
          <cell r="A4807" t="str">
            <v>15.002.517-0</v>
          </cell>
          <cell r="B4807">
            <v>11385.37</v>
          </cell>
        </row>
        <row r="4808">
          <cell r="A4808" t="str">
            <v>15.002.518-0</v>
          </cell>
          <cell r="B4808">
            <v>13724.32</v>
          </cell>
        </row>
        <row r="4809">
          <cell r="A4809" t="str">
            <v>15.002.519-0</v>
          </cell>
          <cell r="B4809">
            <v>18134.53</v>
          </cell>
        </row>
        <row r="4810">
          <cell r="A4810" t="str">
            <v>15.002.520-0</v>
          </cell>
          <cell r="B4810">
            <v>19541.72</v>
          </cell>
        </row>
        <row r="4811">
          <cell r="A4811" t="str">
            <v>15.002.550-0</v>
          </cell>
          <cell r="B4811">
            <v>1901.65</v>
          </cell>
        </row>
        <row r="4812">
          <cell r="A4812" t="str">
            <v>15.002.551-0</v>
          </cell>
          <cell r="B4812">
            <v>3008.9</v>
          </cell>
        </row>
        <row r="4813">
          <cell r="A4813" t="str">
            <v>15.002.552-0</v>
          </cell>
          <cell r="B4813">
            <v>3995.24</v>
          </cell>
        </row>
        <row r="4814">
          <cell r="A4814" t="str">
            <v>15.002.553-0</v>
          </cell>
          <cell r="B4814">
            <v>4718.3500000000004</v>
          </cell>
        </row>
        <row r="4815">
          <cell r="A4815" t="str">
            <v>15.002.554-0</v>
          </cell>
          <cell r="B4815">
            <v>5208.3999999999996</v>
          </cell>
        </row>
        <row r="4816">
          <cell r="A4816" t="str">
            <v>15.002.555-0</v>
          </cell>
          <cell r="B4816">
            <v>5992.87</v>
          </cell>
        </row>
        <row r="4817">
          <cell r="A4817" t="str">
            <v>15.002.560-0</v>
          </cell>
          <cell r="B4817">
            <v>2791.02</v>
          </cell>
        </row>
        <row r="4818">
          <cell r="A4818" t="str">
            <v>15.002.561-0</v>
          </cell>
          <cell r="B4818">
            <v>3995.24</v>
          </cell>
        </row>
        <row r="4819">
          <cell r="A4819" t="str">
            <v>15.002.562-0</v>
          </cell>
          <cell r="B4819">
            <v>4718.3500000000004</v>
          </cell>
        </row>
        <row r="4820">
          <cell r="A4820" t="str">
            <v>15.002.563-0</v>
          </cell>
          <cell r="B4820">
            <v>5208.3999999999996</v>
          </cell>
        </row>
        <row r="4821">
          <cell r="A4821" t="str">
            <v>15.002.564-0</v>
          </cell>
          <cell r="B4821">
            <v>5992.87</v>
          </cell>
        </row>
        <row r="4822">
          <cell r="A4822" t="str">
            <v>15.002.570-0</v>
          </cell>
          <cell r="B4822">
            <v>1795.82</v>
          </cell>
        </row>
        <row r="4823">
          <cell r="A4823" t="str">
            <v>15.002.571-0</v>
          </cell>
          <cell r="B4823">
            <v>2887.89</v>
          </cell>
        </row>
        <row r="4824">
          <cell r="A4824" t="str">
            <v>15.002.572-0</v>
          </cell>
          <cell r="B4824">
            <v>3912.41</v>
          </cell>
        </row>
        <row r="4825">
          <cell r="A4825" t="str">
            <v>15.002.573-0</v>
          </cell>
          <cell r="B4825">
            <v>4598.92</v>
          </cell>
        </row>
        <row r="4826">
          <cell r="A4826" t="str">
            <v>15.002.574-0</v>
          </cell>
          <cell r="B4826">
            <v>5193.8100000000004</v>
          </cell>
        </row>
        <row r="4827">
          <cell r="A4827" t="str">
            <v>15.002.575-0</v>
          </cell>
          <cell r="B4827">
            <v>5824.04</v>
          </cell>
        </row>
        <row r="4828">
          <cell r="A4828" t="str">
            <v>15.002.576-0</v>
          </cell>
          <cell r="B4828">
            <v>6443.99</v>
          </cell>
        </row>
        <row r="4829">
          <cell r="A4829" t="str">
            <v>15.002.577-0</v>
          </cell>
          <cell r="B4829">
            <v>7184.94</v>
          </cell>
        </row>
        <row r="4830">
          <cell r="A4830" t="str">
            <v>15.002.578-0</v>
          </cell>
          <cell r="B4830">
            <v>7818.68</v>
          </cell>
        </row>
        <row r="4831">
          <cell r="A4831" t="str">
            <v>15.002.579-0</v>
          </cell>
          <cell r="B4831">
            <v>8517.2099999999991</v>
          </cell>
        </row>
        <row r="4832">
          <cell r="A4832" t="str">
            <v>15.002.999-0</v>
          </cell>
          <cell r="B4832">
            <v>3649</v>
          </cell>
        </row>
        <row r="4833">
          <cell r="A4833" t="str">
            <v>15.003.010-0</v>
          </cell>
          <cell r="B4833">
            <v>702.24</v>
          </cell>
        </row>
        <row r="4834">
          <cell r="A4834" t="str">
            <v>15.003.011-0</v>
          </cell>
          <cell r="B4834">
            <v>874.94</v>
          </cell>
        </row>
        <row r="4835">
          <cell r="A4835" t="str">
            <v>15.003.012-0</v>
          </cell>
          <cell r="B4835">
            <v>1338.39</v>
          </cell>
        </row>
        <row r="4836">
          <cell r="A4836" t="str">
            <v>15.003.013-0</v>
          </cell>
          <cell r="B4836">
            <v>1735.78</v>
          </cell>
        </row>
        <row r="4837">
          <cell r="A4837" t="str">
            <v>15.003.014-0</v>
          </cell>
          <cell r="B4837">
            <v>2587.09</v>
          </cell>
        </row>
        <row r="4838">
          <cell r="A4838" t="str">
            <v>15.003.023-0</v>
          </cell>
          <cell r="B4838">
            <v>22.47</v>
          </cell>
        </row>
        <row r="4839">
          <cell r="A4839" t="str">
            <v>15.003.024-0</v>
          </cell>
          <cell r="B4839">
            <v>32.57</v>
          </cell>
        </row>
        <row r="4840">
          <cell r="A4840" t="str">
            <v>15.003.025-1</v>
          </cell>
          <cell r="B4840">
            <v>41.37</v>
          </cell>
        </row>
        <row r="4841">
          <cell r="A4841" t="str">
            <v>15.003.026-1</v>
          </cell>
          <cell r="B4841">
            <v>52.22</v>
          </cell>
        </row>
        <row r="4842">
          <cell r="A4842" t="str">
            <v>15.003.027-1</v>
          </cell>
          <cell r="B4842">
            <v>64.790000000000006</v>
          </cell>
        </row>
        <row r="4843">
          <cell r="A4843" t="str">
            <v>15.003.028-0</v>
          </cell>
          <cell r="B4843">
            <v>85.51</v>
          </cell>
        </row>
        <row r="4844">
          <cell r="A4844" t="str">
            <v>15.003.059-0</v>
          </cell>
          <cell r="B4844">
            <v>122.95</v>
          </cell>
        </row>
        <row r="4845">
          <cell r="A4845" t="str">
            <v>15.003.065-0</v>
          </cell>
          <cell r="B4845">
            <v>119.33</v>
          </cell>
        </row>
        <row r="4846">
          <cell r="A4846" t="str">
            <v>15.003.068-0</v>
          </cell>
          <cell r="B4846">
            <v>744.45</v>
          </cell>
        </row>
        <row r="4847">
          <cell r="A4847" t="str">
            <v>15.003.069-0</v>
          </cell>
          <cell r="B4847">
            <v>240.48</v>
          </cell>
        </row>
        <row r="4848">
          <cell r="A4848" t="str">
            <v>15.003.073-0</v>
          </cell>
          <cell r="B4848">
            <v>390.38</v>
          </cell>
        </row>
        <row r="4849">
          <cell r="A4849" t="str">
            <v>15.003.075-0</v>
          </cell>
          <cell r="B4849">
            <v>124.28</v>
          </cell>
        </row>
        <row r="4850">
          <cell r="A4850" t="str">
            <v>15.003.080-0</v>
          </cell>
          <cell r="B4850">
            <v>167.6</v>
          </cell>
        </row>
        <row r="4851">
          <cell r="A4851" t="str">
            <v>15.003.085-0</v>
          </cell>
          <cell r="B4851">
            <v>207.14</v>
          </cell>
        </row>
        <row r="4852">
          <cell r="A4852" t="str">
            <v>15.003.120-0</v>
          </cell>
          <cell r="B4852">
            <v>106.78</v>
          </cell>
        </row>
        <row r="4853">
          <cell r="A4853" t="str">
            <v>15.003.121-0</v>
          </cell>
          <cell r="B4853">
            <v>146.86000000000001</v>
          </cell>
        </row>
        <row r="4854">
          <cell r="A4854" t="str">
            <v>15.003.175-0</v>
          </cell>
          <cell r="B4854">
            <v>12.5</v>
          </cell>
        </row>
        <row r="4855">
          <cell r="A4855" t="str">
            <v>15.003.176-0</v>
          </cell>
          <cell r="B4855">
            <v>111.86</v>
          </cell>
        </row>
        <row r="4856">
          <cell r="A4856" t="str">
            <v>15.003.177-0</v>
          </cell>
          <cell r="B4856">
            <v>13.11</v>
          </cell>
        </row>
        <row r="4857">
          <cell r="A4857" t="str">
            <v>15.003.178-0</v>
          </cell>
          <cell r="B4857">
            <v>21.29</v>
          </cell>
        </row>
        <row r="4858">
          <cell r="A4858" t="str">
            <v>15.003.180-0</v>
          </cell>
          <cell r="B4858">
            <v>27.96</v>
          </cell>
        </row>
        <row r="4859">
          <cell r="A4859" t="str">
            <v>15.003.181-0</v>
          </cell>
          <cell r="B4859">
            <v>13</v>
          </cell>
        </row>
        <row r="4860">
          <cell r="A4860" t="str">
            <v>15.003.300-0</v>
          </cell>
          <cell r="B4860">
            <v>163.58000000000001</v>
          </cell>
        </row>
        <row r="4861">
          <cell r="A4861" t="str">
            <v>15.003.301-0</v>
          </cell>
          <cell r="B4861">
            <v>173.97</v>
          </cell>
        </row>
        <row r="4862">
          <cell r="A4862" t="str">
            <v>15.003.350-0</v>
          </cell>
          <cell r="B4862">
            <v>5.98</v>
          </cell>
        </row>
        <row r="4863">
          <cell r="A4863" t="str">
            <v>15.003.351-0</v>
          </cell>
          <cell r="B4863">
            <v>9.4</v>
          </cell>
        </row>
        <row r="4864">
          <cell r="A4864" t="str">
            <v>15.003.352-0</v>
          </cell>
          <cell r="B4864">
            <v>10.25</v>
          </cell>
        </row>
        <row r="4865">
          <cell r="A4865" t="str">
            <v>15.003.353-0</v>
          </cell>
          <cell r="B4865">
            <v>15.38</v>
          </cell>
        </row>
        <row r="4866">
          <cell r="A4866" t="str">
            <v>15.003.354-1</v>
          </cell>
          <cell r="B4866">
            <v>17.09</v>
          </cell>
        </row>
        <row r="4867">
          <cell r="A4867" t="str">
            <v>15.003.355-0</v>
          </cell>
          <cell r="B4867">
            <v>25.64</v>
          </cell>
        </row>
        <row r="4868">
          <cell r="A4868" t="str">
            <v>15.003.356-1</v>
          </cell>
          <cell r="B4868">
            <v>20.69</v>
          </cell>
        </row>
        <row r="4869">
          <cell r="A4869" t="str">
            <v>15.003.357-0</v>
          </cell>
          <cell r="B4869">
            <v>31.04</v>
          </cell>
        </row>
        <row r="4870">
          <cell r="A4870" t="str">
            <v>15.003.358-1</v>
          </cell>
          <cell r="B4870">
            <v>28.97</v>
          </cell>
        </row>
        <row r="4871">
          <cell r="A4871" t="str">
            <v>15.003.359-0</v>
          </cell>
          <cell r="B4871">
            <v>47.81</v>
          </cell>
        </row>
        <row r="4872">
          <cell r="A4872" t="str">
            <v>15.003.360-0</v>
          </cell>
          <cell r="B4872">
            <v>33.61</v>
          </cell>
        </row>
        <row r="4873">
          <cell r="A4873" t="str">
            <v>15.003.361-0</v>
          </cell>
          <cell r="B4873">
            <v>48.47</v>
          </cell>
        </row>
        <row r="4874">
          <cell r="A4874" t="str">
            <v>15.003.365-0</v>
          </cell>
          <cell r="B4874">
            <v>13.65</v>
          </cell>
        </row>
        <row r="4875">
          <cell r="A4875" t="str">
            <v>15.003.370-0</v>
          </cell>
          <cell r="B4875">
            <v>5.01</v>
          </cell>
        </row>
        <row r="4876">
          <cell r="A4876" t="str">
            <v>15.003.371-0</v>
          </cell>
          <cell r="B4876">
            <v>4.62</v>
          </cell>
        </row>
        <row r="4877">
          <cell r="A4877" t="str">
            <v>15.003.372-0</v>
          </cell>
          <cell r="B4877">
            <v>4.6399999999999997</v>
          </cell>
        </row>
        <row r="4878">
          <cell r="A4878" t="str">
            <v>15.003.373-0</v>
          </cell>
          <cell r="B4878">
            <v>6.21</v>
          </cell>
        </row>
        <row r="4879">
          <cell r="A4879" t="str">
            <v>15.003.380-0</v>
          </cell>
          <cell r="B4879">
            <v>28.42</v>
          </cell>
        </row>
        <row r="4880">
          <cell r="A4880" t="str">
            <v>15.003.390-0</v>
          </cell>
          <cell r="B4880">
            <v>3.06</v>
          </cell>
        </row>
        <row r="4881">
          <cell r="A4881" t="str">
            <v>15.003.391-0</v>
          </cell>
          <cell r="B4881">
            <v>3.11</v>
          </cell>
        </row>
        <row r="4882">
          <cell r="A4882" t="str">
            <v>15.003.392-0</v>
          </cell>
          <cell r="B4882">
            <v>3.21</v>
          </cell>
        </row>
        <row r="4883">
          <cell r="A4883" t="str">
            <v>15.003.393-0</v>
          </cell>
          <cell r="B4883">
            <v>3.54</v>
          </cell>
        </row>
        <row r="4884">
          <cell r="A4884" t="str">
            <v>15.003.394-0</v>
          </cell>
          <cell r="B4884">
            <v>3.64</v>
          </cell>
        </row>
        <row r="4885">
          <cell r="A4885" t="str">
            <v>15.003.395-0</v>
          </cell>
          <cell r="B4885">
            <v>3.94</v>
          </cell>
        </row>
        <row r="4886">
          <cell r="A4886" t="str">
            <v>15.003.396-0</v>
          </cell>
          <cell r="B4886">
            <v>4.32</v>
          </cell>
        </row>
        <row r="4887">
          <cell r="A4887" t="str">
            <v>15.003.397-0</v>
          </cell>
          <cell r="B4887">
            <v>4.9400000000000004</v>
          </cell>
        </row>
        <row r="4888">
          <cell r="A4888" t="str">
            <v>15.003.398-0</v>
          </cell>
          <cell r="B4888">
            <v>5.44</v>
          </cell>
        </row>
        <row r="4889">
          <cell r="A4889" t="str">
            <v>15.003.400-0</v>
          </cell>
          <cell r="B4889">
            <v>84.6</v>
          </cell>
        </row>
        <row r="4890">
          <cell r="A4890" t="str">
            <v>15.003.405-0</v>
          </cell>
          <cell r="B4890">
            <v>20.94</v>
          </cell>
        </row>
        <row r="4891">
          <cell r="A4891" t="str">
            <v>15.003.410-0</v>
          </cell>
          <cell r="B4891">
            <v>55.51</v>
          </cell>
        </row>
        <row r="4892">
          <cell r="A4892" t="str">
            <v>15.003.415-0</v>
          </cell>
          <cell r="B4892">
            <v>63.64</v>
          </cell>
        </row>
        <row r="4893">
          <cell r="A4893" t="str">
            <v>15.003.420-0</v>
          </cell>
          <cell r="B4893">
            <v>10.15</v>
          </cell>
        </row>
        <row r="4894">
          <cell r="A4894" t="str">
            <v>15.003.421-0</v>
          </cell>
          <cell r="B4894">
            <v>13.53</v>
          </cell>
        </row>
        <row r="4895">
          <cell r="A4895" t="str">
            <v>15.003.500-0</v>
          </cell>
          <cell r="B4895">
            <v>267.58</v>
          </cell>
        </row>
        <row r="4896">
          <cell r="A4896" t="str">
            <v>15.003.606-0</v>
          </cell>
          <cell r="B4896">
            <v>4292.32</v>
          </cell>
        </row>
        <row r="4897">
          <cell r="A4897" t="str">
            <v>15.003.630-0</v>
          </cell>
          <cell r="B4897">
            <v>4597.55</v>
          </cell>
        </row>
        <row r="4898">
          <cell r="A4898" t="str">
            <v>15.003.635-0</v>
          </cell>
          <cell r="B4898">
            <v>9316.5400000000009</v>
          </cell>
        </row>
        <row r="4899">
          <cell r="A4899" t="str">
            <v>15.003.640-0</v>
          </cell>
          <cell r="B4899">
            <v>4819.8500000000004</v>
          </cell>
        </row>
        <row r="4900">
          <cell r="A4900" t="str">
            <v>15.003.700-0</v>
          </cell>
          <cell r="B4900">
            <v>11190.91</v>
          </cell>
        </row>
        <row r="4901">
          <cell r="A4901" t="str">
            <v>15.003.702-0</v>
          </cell>
          <cell r="B4901">
            <v>12620.75</v>
          </cell>
        </row>
        <row r="4902">
          <cell r="A4902" t="str">
            <v>15.003.999-0</v>
          </cell>
          <cell r="B4902">
            <v>3750</v>
          </cell>
        </row>
        <row r="4903">
          <cell r="A4903" t="str">
            <v>15.004.010-0</v>
          </cell>
          <cell r="B4903">
            <v>360.98</v>
          </cell>
        </row>
        <row r="4904">
          <cell r="A4904" t="str">
            <v>15.004.011-0</v>
          </cell>
          <cell r="B4904">
            <v>509.7</v>
          </cell>
        </row>
        <row r="4905">
          <cell r="A4905" t="str">
            <v>15.004.012-0</v>
          </cell>
          <cell r="B4905">
            <v>933.75</v>
          </cell>
        </row>
        <row r="4906">
          <cell r="A4906" t="str">
            <v>15.004.013-0</v>
          </cell>
          <cell r="B4906">
            <v>1278.56</v>
          </cell>
        </row>
        <row r="4907">
          <cell r="A4907" t="str">
            <v>15.004.014-0</v>
          </cell>
          <cell r="B4907">
            <v>2072.14</v>
          </cell>
        </row>
        <row r="4908">
          <cell r="A4908" t="str">
            <v>15.004.023-0</v>
          </cell>
          <cell r="B4908">
            <v>9</v>
          </cell>
        </row>
        <row r="4909">
          <cell r="A4909" t="str">
            <v>15.004.024-0</v>
          </cell>
          <cell r="B4909">
            <v>10.95</v>
          </cell>
        </row>
        <row r="4910">
          <cell r="A4910" t="str">
            <v>15.004.025-0</v>
          </cell>
          <cell r="B4910">
            <v>13.57</v>
          </cell>
        </row>
        <row r="4911">
          <cell r="A4911" t="str">
            <v>15.004.026-0</v>
          </cell>
          <cell r="B4911">
            <v>15.73</v>
          </cell>
        </row>
        <row r="4912">
          <cell r="A4912" t="str">
            <v>15.004.027-0</v>
          </cell>
          <cell r="B4912">
            <v>21.53</v>
          </cell>
        </row>
        <row r="4913">
          <cell r="A4913" t="str">
            <v>15.004.028-0</v>
          </cell>
          <cell r="B4913">
            <v>29.2</v>
          </cell>
        </row>
        <row r="4914">
          <cell r="A4914" t="str">
            <v>15.004.045-0</v>
          </cell>
          <cell r="B4914">
            <v>104.76</v>
          </cell>
        </row>
        <row r="4915">
          <cell r="A4915" t="str">
            <v>15.004.046-0</v>
          </cell>
          <cell r="B4915">
            <v>169.85</v>
          </cell>
        </row>
        <row r="4916">
          <cell r="A4916" t="str">
            <v>15.004.050-0</v>
          </cell>
          <cell r="B4916">
            <v>82.62</v>
          </cell>
        </row>
        <row r="4917">
          <cell r="A4917" t="str">
            <v>15.004.053-0</v>
          </cell>
          <cell r="B4917">
            <v>161.91</v>
          </cell>
        </row>
        <row r="4918">
          <cell r="A4918" t="str">
            <v>15.004.055-0</v>
          </cell>
          <cell r="B4918">
            <v>132.85</v>
          </cell>
        </row>
        <row r="4919">
          <cell r="A4919" t="str">
            <v>15.004.058-0</v>
          </cell>
          <cell r="B4919">
            <v>130.69</v>
          </cell>
        </row>
        <row r="4920">
          <cell r="A4920" t="str">
            <v>15.004.059-0</v>
          </cell>
          <cell r="B4920">
            <v>68.430000000000007</v>
          </cell>
        </row>
        <row r="4921">
          <cell r="A4921" t="str">
            <v>15.004.060-1</v>
          </cell>
          <cell r="B4921">
            <v>117.92</v>
          </cell>
        </row>
        <row r="4922">
          <cell r="A4922" t="str">
            <v>15.004.061-0</v>
          </cell>
          <cell r="B4922">
            <v>134.53</v>
          </cell>
        </row>
        <row r="4923">
          <cell r="A4923" t="str">
            <v>15.004.062-0</v>
          </cell>
          <cell r="B4923">
            <v>134.53</v>
          </cell>
        </row>
        <row r="4924">
          <cell r="A4924" t="str">
            <v>15.004.063-0</v>
          </cell>
          <cell r="B4924">
            <v>86.82</v>
          </cell>
        </row>
        <row r="4925">
          <cell r="A4925" t="str">
            <v>15.004.064-0</v>
          </cell>
          <cell r="B4925">
            <v>108.52</v>
          </cell>
        </row>
        <row r="4926">
          <cell r="A4926" t="str">
            <v>15.004.065-0</v>
          </cell>
          <cell r="B4926">
            <v>70.12</v>
          </cell>
        </row>
        <row r="4927">
          <cell r="A4927" t="str">
            <v>15.004.067-0</v>
          </cell>
          <cell r="B4927">
            <v>102.25</v>
          </cell>
        </row>
        <row r="4928">
          <cell r="A4928" t="str">
            <v>15.004.070-0</v>
          </cell>
          <cell r="B4928">
            <v>109.86</v>
          </cell>
        </row>
        <row r="4929">
          <cell r="A4929" t="str">
            <v>15.004.074-0</v>
          </cell>
          <cell r="B4929">
            <v>162.13999999999999</v>
          </cell>
        </row>
        <row r="4930">
          <cell r="A4930" t="str">
            <v>15.004.075-0</v>
          </cell>
          <cell r="B4930">
            <v>77.86</v>
          </cell>
        </row>
        <row r="4931">
          <cell r="A4931" t="str">
            <v>15.004.076-0</v>
          </cell>
          <cell r="B4931">
            <v>24.89</v>
          </cell>
        </row>
        <row r="4932">
          <cell r="A4932" t="str">
            <v>15.004.080-0</v>
          </cell>
          <cell r="B4932">
            <v>91.26</v>
          </cell>
        </row>
        <row r="4933">
          <cell r="A4933" t="str">
            <v>15.004.085-0</v>
          </cell>
          <cell r="B4933">
            <v>98.49</v>
          </cell>
        </row>
        <row r="4934">
          <cell r="A4934" t="str">
            <v>15.004.086-0</v>
          </cell>
          <cell r="B4934">
            <v>10.45</v>
          </cell>
        </row>
        <row r="4935">
          <cell r="A4935" t="str">
            <v>15.004.090-0</v>
          </cell>
          <cell r="B4935">
            <v>66.19</v>
          </cell>
        </row>
        <row r="4936">
          <cell r="A4936" t="str">
            <v>15.004.102-1</v>
          </cell>
          <cell r="B4936">
            <v>167.92</v>
          </cell>
        </row>
        <row r="4937">
          <cell r="A4937" t="str">
            <v>15.004.105-0</v>
          </cell>
          <cell r="B4937">
            <v>160.13999999999999</v>
          </cell>
        </row>
        <row r="4938">
          <cell r="A4938" t="str">
            <v>15.004.108-0</v>
          </cell>
          <cell r="B4938">
            <v>152.80000000000001</v>
          </cell>
        </row>
        <row r="4939">
          <cell r="A4939" t="str">
            <v>15.004.125-0</v>
          </cell>
          <cell r="B4939">
            <v>158.47999999999999</v>
          </cell>
        </row>
        <row r="4940">
          <cell r="A4940" t="str">
            <v>15.004.130-0</v>
          </cell>
          <cell r="B4940">
            <v>145.36000000000001</v>
          </cell>
        </row>
        <row r="4941">
          <cell r="A4941" t="str">
            <v>15.004.131-0</v>
          </cell>
          <cell r="B4941">
            <v>139.87</v>
          </cell>
        </row>
        <row r="4942">
          <cell r="A4942" t="str">
            <v>15.004.150-0</v>
          </cell>
          <cell r="B4942">
            <v>115.59</v>
          </cell>
        </row>
        <row r="4943">
          <cell r="A4943" t="str">
            <v>15.004.151-0</v>
          </cell>
          <cell r="B4943">
            <v>95.4</v>
          </cell>
        </row>
        <row r="4944">
          <cell r="A4944" t="str">
            <v>15.004.160-0</v>
          </cell>
          <cell r="B4944">
            <v>65.680000000000007</v>
          </cell>
        </row>
        <row r="4945">
          <cell r="A4945" t="str">
            <v>15.004.161-0</v>
          </cell>
          <cell r="B4945">
            <v>86.26</v>
          </cell>
        </row>
        <row r="4946">
          <cell r="A4946" t="str">
            <v>15.004.170-0</v>
          </cell>
          <cell r="B4946">
            <v>32.729999999999997</v>
          </cell>
        </row>
        <row r="4947">
          <cell r="A4947" t="str">
            <v>15.004.175-1</v>
          </cell>
          <cell r="B4947">
            <v>99.54</v>
          </cell>
        </row>
        <row r="4948">
          <cell r="A4948" t="str">
            <v>15.004.176-0</v>
          </cell>
          <cell r="B4948">
            <v>56.12</v>
          </cell>
        </row>
        <row r="4949">
          <cell r="A4949" t="str">
            <v>15.004.180-0</v>
          </cell>
          <cell r="B4949">
            <v>56.11</v>
          </cell>
        </row>
        <row r="4950">
          <cell r="A4950" t="str">
            <v>15.004.181-0</v>
          </cell>
          <cell r="B4950">
            <v>33.69</v>
          </cell>
        </row>
        <row r="4951">
          <cell r="A4951" t="str">
            <v>15.004.190-0</v>
          </cell>
          <cell r="B4951">
            <v>21.64</v>
          </cell>
        </row>
        <row r="4952">
          <cell r="A4952" t="str">
            <v>15.004.200-0</v>
          </cell>
          <cell r="B4952">
            <v>71.52</v>
          </cell>
        </row>
        <row r="4953">
          <cell r="A4953" t="str">
            <v>15.004.202-0</v>
          </cell>
          <cell r="B4953">
            <v>43.29</v>
          </cell>
        </row>
        <row r="4954">
          <cell r="A4954" t="str">
            <v>15.004.204-0</v>
          </cell>
          <cell r="B4954">
            <v>26.84</v>
          </cell>
        </row>
        <row r="4955">
          <cell r="A4955" t="str">
            <v>15.004.210-0</v>
          </cell>
          <cell r="B4955">
            <v>12.68</v>
          </cell>
        </row>
        <row r="4956">
          <cell r="A4956" t="str">
            <v>15.004.212-0</v>
          </cell>
          <cell r="B4956">
            <v>10.46</v>
          </cell>
        </row>
        <row r="4957">
          <cell r="A4957" t="str">
            <v>15.004.220-0</v>
          </cell>
          <cell r="B4957">
            <v>85.09</v>
          </cell>
        </row>
        <row r="4958">
          <cell r="A4958" t="str">
            <v>15.004.222-0</v>
          </cell>
          <cell r="B4958">
            <v>52.86</v>
          </cell>
        </row>
        <row r="4959">
          <cell r="A4959" t="str">
            <v>15.004.224-0</v>
          </cell>
          <cell r="B4959">
            <v>29.35</v>
          </cell>
        </row>
        <row r="4960">
          <cell r="A4960" t="str">
            <v>15.004.250-0</v>
          </cell>
          <cell r="B4960">
            <v>115.13</v>
          </cell>
        </row>
        <row r="4961">
          <cell r="A4961" t="str">
            <v>15.004.251-0</v>
          </cell>
          <cell r="B4961">
            <v>156.11000000000001</v>
          </cell>
        </row>
        <row r="4962">
          <cell r="A4962" t="str">
            <v>15.004.255-0</v>
          </cell>
          <cell r="B4962">
            <v>153.35</v>
          </cell>
        </row>
        <row r="4963">
          <cell r="A4963" t="str">
            <v>15.004.402-0</v>
          </cell>
          <cell r="B4963">
            <v>11366.58</v>
          </cell>
        </row>
        <row r="4964">
          <cell r="A4964" t="str">
            <v>15.004.412-0</v>
          </cell>
          <cell r="B4964">
            <v>3031.23</v>
          </cell>
        </row>
        <row r="4965">
          <cell r="A4965" t="str">
            <v>15.004.422-0</v>
          </cell>
          <cell r="B4965">
            <v>15387.93</v>
          </cell>
        </row>
        <row r="4966">
          <cell r="A4966" t="str">
            <v>15.004.430-0</v>
          </cell>
          <cell r="B4966">
            <v>1475.96</v>
          </cell>
        </row>
        <row r="4967">
          <cell r="A4967" t="str">
            <v>15.004.432-0</v>
          </cell>
          <cell r="B4967">
            <v>3080.93</v>
          </cell>
        </row>
        <row r="4968">
          <cell r="A4968" t="str">
            <v>15.004.434-0</v>
          </cell>
          <cell r="B4968">
            <v>1420.47</v>
          </cell>
        </row>
        <row r="4969">
          <cell r="A4969" t="str">
            <v>15.004.436-0</v>
          </cell>
          <cell r="B4969">
            <v>2490.23</v>
          </cell>
        </row>
        <row r="4970">
          <cell r="A4970" t="str">
            <v>15.004.442-0</v>
          </cell>
          <cell r="B4970">
            <v>15493.12</v>
          </cell>
        </row>
        <row r="4971">
          <cell r="A4971" t="str">
            <v>15.004.444-0</v>
          </cell>
          <cell r="B4971">
            <v>2210.39</v>
          </cell>
        </row>
        <row r="4972">
          <cell r="A4972" t="str">
            <v>15.004.446-0</v>
          </cell>
          <cell r="B4972">
            <v>523.01</v>
          </cell>
        </row>
        <row r="4973">
          <cell r="A4973" t="str">
            <v>15.004.448-0</v>
          </cell>
          <cell r="B4973">
            <v>104.06</v>
          </cell>
        </row>
        <row r="4974">
          <cell r="A4974" t="str">
            <v>15.004.500-0</v>
          </cell>
          <cell r="B4974">
            <v>191.98</v>
          </cell>
        </row>
        <row r="4975">
          <cell r="A4975" t="str">
            <v>15.004.999-0</v>
          </cell>
          <cell r="B4975">
            <v>2551</v>
          </cell>
        </row>
        <row r="4976">
          <cell r="A4976" t="str">
            <v>15.005.010-0</v>
          </cell>
          <cell r="B4976">
            <v>138.03</v>
          </cell>
        </row>
        <row r="4977">
          <cell r="A4977" t="str">
            <v>15.005.020-0</v>
          </cell>
          <cell r="B4977">
            <v>216.25</v>
          </cell>
        </row>
        <row r="4978">
          <cell r="A4978" t="str">
            <v>15.005.030-0</v>
          </cell>
          <cell r="B4978">
            <v>119.32</v>
          </cell>
        </row>
        <row r="4979">
          <cell r="A4979" t="str">
            <v>15.005.040-1</v>
          </cell>
          <cell r="B4979">
            <v>136.68</v>
          </cell>
        </row>
        <row r="4980">
          <cell r="A4980" t="str">
            <v>15.005.050-0</v>
          </cell>
          <cell r="B4980">
            <v>150.35</v>
          </cell>
        </row>
        <row r="4981">
          <cell r="A4981" t="str">
            <v>15.005.060-0</v>
          </cell>
          <cell r="B4981">
            <v>142.37</v>
          </cell>
        </row>
        <row r="4982">
          <cell r="A4982" t="str">
            <v>15.005.070-0</v>
          </cell>
          <cell r="B4982">
            <v>140.03</v>
          </cell>
        </row>
        <row r="4983">
          <cell r="A4983" t="str">
            <v>15.005.100-0</v>
          </cell>
          <cell r="B4983">
            <v>36.24</v>
          </cell>
        </row>
        <row r="4984">
          <cell r="A4984" t="str">
            <v>15.005.110-0</v>
          </cell>
          <cell r="B4984">
            <v>46.84</v>
          </cell>
        </row>
        <row r="4985">
          <cell r="A4985" t="str">
            <v>15.005.120-0</v>
          </cell>
          <cell r="B4985">
            <v>58.05</v>
          </cell>
        </row>
        <row r="4986">
          <cell r="A4986" t="str">
            <v>15.005.130-0</v>
          </cell>
          <cell r="B4986">
            <v>79.28</v>
          </cell>
        </row>
        <row r="4987">
          <cell r="A4987" t="str">
            <v>15.005.140-0</v>
          </cell>
          <cell r="B4987">
            <v>115.84</v>
          </cell>
        </row>
        <row r="4988">
          <cell r="A4988" t="str">
            <v>15.005.200-0</v>
          </cell>
          <cell r="B4988">
            <v>236.71</v>
          </cell>
        </row>
        <row r="4989">
          <cell r="A4989" t="str">
            <v>15.005.201-0</v>
          </cell>
          <cell r="B4989">
            <v>263.85000000000002</v>
          </cell>
        </row>
        <row r="4990">
          <cell r="A4990" t="str">
            <v>15.005.202-0</v>
          </cell>
          <cell r="B4990">
            <v>499.25</v>
          </cell>
        </row>
        <row r="4991">
          <cell r="A4991" t="str">
            <v>15.005.203-0</v>
          </cell>
          <cell r="B4991">
            <v>855.68</v>
          </cell>
        </row>
        <row r="4992">
          <cell r="A4992" t="str">
            <v>15.005.204-0</v>
          </cell>
          <cell r="B4992">
            <v>549.69000000000005</v>
          </cell>
        </row>
        <row r="4993">
          <cell r="A4993" t="str">
            <v>15.005.205-0</v>
          </cell>
          <cell r="B4993">
            <v>941.13</v>
          </cell>
        </row>
        <row r="4994">
          <cell r="A4994" t="str">
            <v>15.005.206-0</v>
          </cell>
          <cell r="B4994">
            <v>988.66</v>
          </cell>
        </row>
        <row r="4995">
          <cell r="A4995" t="str">
            <v>15.005.207-0</v>
          </cell>
          <cell r="B4995">
            <v>1035.29</v>
          </cell>
        </row>
        <row r="4996">
          <cell r="A4996" t="str">
            <v>15.005.208-0</v>
          </cell>
          <cell r="B4996">
            <v>1273.33</v>
          </cell>
        </row>
        <row r="4997">
          <cell r="A4997" t="str">
            <v>15.005.209-0</v>
          </cell>
          <cell r="B4997">
            <v>1273.33</v>
          </cell>
        </row>
        <row r="4998">
          <cell r="A4998" t="str">
            <v>15.005.999-0</v>
          </cell>
          <cell r="B4998">
            <v>3804</v>
          </cell>
        </row>
        <row r="4999">
          <cell r="A4999" t="str">
            <v>15.006.010-0</v>
          </cell>
          <cell r="B4999">
            <v>487.43</v>
          </cell>
        </row>
        <row r="5000">
          <cell r="A5000" t="str">
            <v>15.006.011-0</v>
          </cell>
          <cell r="B5000">
            <v>375.33</v>
          </cell>
        </row>
        <row r="5001">
          <cell r="A5001" t="str">
            <v>15.006.012-0</v>
          </cell>
          <cell r="B5001">
            <v>484.25</v>
          </cell>
        </row>
        <row r="5002">
          <cell r="A5002" t="str">
            <v>15.006.013-0</v>
          </cell>
          <cell r="B5002">
            <v>372.15</v>
          </cell>
        </row>
        <row r="5003">
          <cell r="A5003" t="str">
            <v>15.006.015-0</v>
          </cell>
          <cell r="B5003">
            <v>112.1</v>
          </cell>
        </row>
        <row r="5004">
          <cell r="A5004" t="str">
            <v>15.006.016-0</v>
          </cell>
          <cell r="B5004">
            <v>224.2</v>
          </cell>
        </row>
        <row r="5005">
          <cell r="A5005" t="str">
            <v>15.006.999-0</v>
          </cell>
          <cell r="B5005">
            <v>2255</v>
          </cell>
        </row>
        <row r="5006">
          <cell r="A5006" t="str">
            <v>15.007.210-0</v>
          </cell>
          <cell r="B5006">
            <v>407.23</v>
          </cell>
        </row>
        <row r="5007">
          <cell r="A5007" t="str">
            <v>15.007.212-0</v>
          </cell>
          <cell r="B5007">
            <v>341.28</v>
          </cell>
        </row>
        <row r="5008">
          <cell r="A5008" t="str">
            <v>15.007.334-0</v>
          </cell>
          <cell r="B5008">
            <v>425</v>
          </cell>
        </row>
        <row r="5009">
          <cell r="A5009" t="str">
            <v>15.007.335-0</v>
          </cell>
          <cell r="B5009">
            <v>94.44</v>
          </cell>
        </row>
        <row r="5010">
          <cell r="A5010" t="str">
            <v>15.007.336-0</v>
          </cell>
          <cell r="B5010">
            <v>11519.21</v>
          </cell>
        </row>
        <row r="5011">
          <cell r="A5011" t="str">
            <v>15.007.337-0</v>
          </cell>
          <cell r="B5011">
            <v>22908.44</v>
          </cell>
        </row>
        <row r="5012">
          <cell r="A5012" t="str">
            <v>15.007.338-0</v>
          </cell>
          <cell r="B5012">
            <v>279.22000000000003</v>
          </cell>
        </row>
        <row r="5013">
          <cell r="A5013" t="str">
            <v>15.007.340-0</v>
          </cell>
          <cell r="B5013">
            <v>26.14</v>
          </cell>
        </row>
        <row r="5014">
          <cell r="A5014" t="str">
            <v>15.007.345-0</v>
          </cell>
          <cell r="B5014">
            <v>17.809999999999999</v>
          </cell>
        </row>
        <row r="5015">
          <cell r="A5015" t="str">
            <v>15.007.347-0</v>
          </cell>
          <cell r="B5015">
            <v>34.869999999999997</v>
          </cell>
        </row>
        <row r="5016">
          <cell r="A5016" t="str">
            <v>15.007.350-0</v>
          </cell>
          <cell r="B5016">
            <v>578.88</v>
          </cell>
        </row>
        <row r="5017">
          <cell r="A5017" t="str">
            <v>15.007.351-0</v>
          </cell>
          <cell r="B5017">
            <v>191.66</v>
          </cell>
        </row>
        <row r="5018">
          <cell r="A5018" t="str">
            <v>15.007.353-0</v>
          </cell>
          <cell r="B5018">
            <v>2011.61</v>
          </cell>
        </row>
        <row r="5019">
          <cell r="A5019" t="str">
            <v>15.007.354-0</v>
          </cell>
          <cell r="B5019">
            <v>2459.61</v>
          </cell>
        </row>
        <row r="5020">
          <cell r="A5020" t="str">
            <v>15.007.355-0</v>
          </cell>
          <cell r="B5020">
            <v>3038.61</v>
          </cell>
        </row>
        <row r="5021">
          <cell r="A5021" t="str">
            <v>15.007.356-0</v>
          </cell>
          <cell r="B5021">
            <v>3518.61</v>
          </cell>
        </row>
        <row r="5022">
          <cell r="A5022" t="str">
            <v>15.007.357-0</v>
          </cell>
          <cell r="B5022">
            <v>177.26</v>
          </cell>
        </row>
        <row r="5023">
          <cell r="A5023" t="str">
            <v>15.007.358-0</v>
          </cell>
          <cell r="B5023">
            <v>2557.39</v>
          </cell>
        </row>
        <row r="5024">
          <cell r="A5024" t="str">
            <v>15.007.359-0</v>
          </cell>
          <cell r="B5024">
            <v>812.88</v>
          </cell>
        </row>
        <row r="5025">
          <cell r="A5025" t="str">
            <v>15.007.495-0</v>
          </cell>
          <cell r="B5025">
            <v>42.12</v>
          </cell>
        </row>
        <row r="5026">
          <cell r="A5026" t="str">
            <v>15.007.498-0</v>
          </cell>
          <cell r="B5026">
            <v>47.02</v>
          </cell>
        </row>
        <row r="5027">
          <cell r="A5027" t="str">
            <v>15.007.500-0</v>
          </cell>
          <cell r="B5027">
            <v>332.27</v>
          </cell>
        </row>
        <row r="5028">
          <cell r="A5028" t="str">
            <v>15.007.501-0</v>
          </cell>
          <cell r="B5028">
            <v>62.89</v>
          </cell>
        </row>
        <row r="5029">
          <cell r="A5029" t="str">
            <v>15.007.504-0</v>
          </cell>
          <cell r="B5029">
            <v>187.83</v>
          </cell>
        </row>
        <row r="5030">
          <cell r="A5030" t="str">
            <v>15.007.507-0</v>
          </cell>
          <cell r="B5030">
            <v>216.13</v>
          </cell>
        </row>
        <row r="5031">
          <cell r="A5031" t="str">
            <v>15.007.511-0</v>
          </cell>
          <cell r="B5031">
            <v>323.05</v>
          </cell>
        </row>
        <row r="5032">
          <cell r="A5032" t="str">
            <v>15.007.514-0</v>
          </cell>
          <cell r="B5032">
            <v>407.46</v>
          </cell>
        </row>
        <row r="5033">
          <cell r="A5033" t="str">
            <v>15.007.517-0</v>
          </cell>
          <cell r="B5033">
            <v>471.82</v>
          </cell>
        </row>
        <row r="5034">
          <cell r="A5034" t="str">
            <v>15.007.550-0</v>
          </cell>
          <cell r="B5034">
            <v>2.65</v>
          </cell>
        </row>
        <row r="5035">
          <cell r="A5035" t="str">
            <v>15.007.552-0</v>
          </cell>
          <cell r="B5035">
            <v>4.3600000000000003</v>
          </cell>
        </row>
        <row r="5036">
          <cell r="A5036" t="str">
            <v>15.007.554-0</v>
          </cell>
          <cell r="B5036">
            <v>11.73</v>
          </cell>
        </row>
        <row r="5037">
          <cell r="A5037" t="str">
            <v>15.007.556-0</v>
          </cell>
          <cell r="B5037">
            <v>23.1</v>
          </cell>
        </row>
        <row r="5038">
          <cell r="A5038" t="str">
            <v>15.007.558-0</v>
          </cell>
          <cell r="B5038">
            <v>40.98</v>
          </cell>
        </row>
        <row r="5039">
          <cell r="A5039" t="str">
            <v>15.007.560-0</v>
          </cell>
          <cell r="B5039">
            <v>71.62</v>
          </cell>
        </row>
        <row r="5040">
          <cell r="A5040" t="str">
            <v>15.007.566-0</v>
          </cell>
          <cell r="B5040">
            <v>11.15</v>
          </cell>
        </row>
        <row r="5041">
          <cell r="A5041" t="str">
            <v>15.007.567-0</v>
          </cell>
          <cell r="B5041">
            <v>17.350000000000001</v>
          </cell>
        </row>
        <row r="5042">
          <cell r="A5042" t="str">
            <v>15.007.568-0</v>
          </cell>
          <cell r="B5042">
            <v>17.350000000000001</v>
          </cell>
        </row>
        <row r="5043">
          <cell r="A5043" t="str">
            <v>15.007.569-0</v>
          </cell>
          <cell r="B5043">
            <v>26.45</v>
          </cell>
        </row>
        <row r="5044">
          <cell r="A5044" t="str">
            <v>15.007.570-0</v>
          </cell>
          <cell r="B5044">
            <v>6.62</v>
          </cell>
        </row>
        <row r="5045">
          <cell r="A5045" t="str">
            <v>15.007.572-0</v>
          </cell>
          <cell r="B5045">
            <v>9.01</v>
          </cell>
        </row>
        <row r="5046">
          <cell r="A5046" t="str">
            <v>15.007.575-0</v>
          </cell>
          <cell r="B5046">
            <v>26.54</v>
          </cell>
        </row>
        <row r="5047">
          <cell r="A5047" t="str">
            <v>15.007.600-0</v>
          </cell>
          <cell r="B5047">
            <v>39.479999999999997</v>
          </cell>
        </row>
        <row r="5048">
          <cell r="A5048" t="str">
            <v>15.007.605-0</v>
          </cell>
          <cell r="B5048">
            <v>50.07</v>
          </cell>
        </row>
        <row r="5049">
          <cell r="A5049" t="str">
            <v>15.007.608-0</v>
          </cell>
          <cell r="B5049">
            <v>154.63</v>
          </cell>
        </row>
        <row r="5050">
          <cell r="A5050" t="str">
            <v>15.007.609-0</v>
          </cell>
          <cell r="B5050">
            <v>154.63</v>
          </cell>
        </row>
        <row r="5051">
          <cell r="A5051" t="str">
            <v>15.007.610-0</v>
          </cell>
          <cell r="B5051">
            <v>338.87</v>
          </cell>
        </row>
        <row r="5052">
          <cell r="A5052" t="str">
            <v>15.007.611-0</v>
          </cell>
          <cell r="B5052">
            <v>1077.6199999999999</v>
          </cell>
        </row>
        <row r="5053">
          <cell r="A5053" t="str">
            <v>15.007.615-0</v>
          </cell>
          <cell r="B5053">
            <v>1706.92</v>
          </cell>
        </row>
        <row r="5054">
          <cell r="A5054" t="str">
            <v>15.007.620-0</v>
          </cell>
          <cell r="B5054">
            <v>26.24</v>
          </cell>
        </row>
        <row r="5055">
          <cell r="A5055" t="str">
            <v>15.007.623-0</v>
          </cell>
          <cell r="B5055">
            <v>39.840000000000003</v>
          </cell>
        </row>
        <row r="5056">
          <cell r="A5056" t="str">
            <v>15.007.628-0</v>
          </cell>
          <cell r="B5056">
            <v>84.66</v>
          </cell>
        </row>
        <row r="5057">
          <cell r="A5057" t="str">
            <v>15.007.630-0</v>
          </cell>
          <cell r="B5057">
            <v>164.98</v>
          </cell>
        </row>
        <row r="5058">
          <cell r="A5058" t="str">
            <v>15.007.633-0</v>
          </cell>
          <cell r="B5058">
            <v>388.41</v>
          </cell>
        </row>
        <row r="5059">
          <cell r="A5059" t="str">
            <v>15.007.635-0</v>
          </cell>
          <cell r="B5059">
            <v>697.02</v>
          </cell>
        </row>
        <row r="5060">
          <cell r="A5060" t="str">
            <v>15.007.650-0</v>
          </cell>
          <cell r="B5060">
            <v>15.64</v>
          </cell>
        </row>
        <row r="5061">
          <cell r="A5061" t="str">
            <v>15.007.652-0</v>
          </cell>
          <cell r="B5061">
            <v>44.21</v>
          </cell>
        </row>
        <row r="5062">
          <cell r="A5062" t="str">
            <v>15.007.655-0</v>
          </cell>
          <cell r="B5062">
            <v>56.38</v>
          </cell>
        </row>
        <row r="5063">
          <cell r="A5063" t="str">
            <v>15.007.658-0</v>
          </cell>
          <cell r="B5063">
            <v>124.03</v>
          </cell>
        </row>
        <row r="5064">
          <cell r="A5064" t="str">
            <v>15.007.660-0</v>
          </cell>
          <cell r="B5064">
            <v>226.46</v>
          </cell>
        </row>
        <row r="5065">
          <cell r="A5065" t="str">
            <v>15.007.663-0</v>
          </cell>
          <cell r="B5065">
            <v>525.75</v>
          </cell>
        </row>
        <row r="5066">
          <cell r="A5066" t="str">
            <v>15.007.665-0</v>
          </cell>
          <cell r="B5066">
            <v>698.68</v>
          </cell>
        </row>
        <row r="5067">
          <cell r="A5067" t="str">
            <v>15.007.670-0</v>
          </cell>
          <cell r="B5067">
            <v>20.72</v>
          </cell>
        </row>
        <row r="5068">
          <cell r="A5068" t="str">
            <v>15.007.673-0</v>
          </cell>
          <cell r="B5068">
            <v>25.94</v>
          </cell>
        </row>
        <row r="5069">
          <cell r="A5069" t="str">
            <v>15.007.680-0</v>
          </cell>
          <cell r="B5069">
            <v>91.23</v>
          </cell>
        </row>
        <row r="5070">
          <cell r="A5070" t="str">
            <v>15.007.682-0</v>
          </cell>
          <cell r="B5070">
            <v>138.49</v>
          </cell>
        </row>
        <row r="5071">
          <cell r="A5071" t="str">
            <v>15.007.684-0</v>
          </cell>
          <cell r="B5071">
            <v>285.5</v>
          </cell>
        </row>
        <row r="5072">
          <cell r="A5072" t="str">
            <v>15.007.686-0</v>
          </cell>
          <cell r="B5072">
            <v>292.63</v>
          </cell>
        </row>
        <row r="5073">
          <cell r="A5073" t="str">
            <v>15.007.688-0</v>
          </cell>
          <cell r="B5073">
            <v>802.11</v>
          </cell>
        </row>
        <row r="5074">
          <cell r="A5074" t="str">
            <v>15.007.689-0</v>
          </cell>
          <cell r="B5074">
            <v>1110.71</v>
          </cell>
        </row>
        <row r="5075">
          <cell r="A5075" t="str">
            <v>15.007.696-0</v>
          </cell>
          <cell r="B5075">
            <v>125.86</v>
          </cell>
        </row>
        <row r="5076">
          <cell r="A5076" t="str">
            <v>15.007.697-0</v>
          </cell>
          <cell r="B5076">
            <v>151.61000000000001</v>
          </cell>
        </row>
        <row r="5077">
          <cell r="A5077" t="str">
            <v>15.007.699-0</v>
          </cell>
          <cell r="B5077">
            <v>213.71</v>
          </cell>
        </row>
        <row r="5078">
          <cell r="A5078" t="str">
            <v>15.007.705-0</v>
          </cell>
          <cell r="B5078">
            <v>54.22</v>
          </cell>
        </row>
        <row r="5079">
          <cell r="A5079" t="str">
            <v>15.007.710-0</v>
          </cell>
          <cell r="B5079">
            <v>55.79</v>
          </cell>
        </row>
        <row r="5080">
          <cell r="A5080" t="str">
            <v>15.007.711-0</v>
          </cell>
          <cell r="B5080">
            <v>83.55</v>
          </cell>
        </row>
        <row r="5081">
          <cell r="A5081" t="str">
            <v>15.007.712-0</v>
          </cell>
          <cell r="B5081">
            <v>107.86</v>
          </cell>
        </row>
        <row r="5082">
          <cell r="A5082" t="str">
            <v>15.007.713-0</v>
          </cell>
          <cell r="B5082">
            <v>20.28</v>
          </cell>
        </row>
        <row r="5083">
          <cell r="A5083" t="str">
            <v>15.007.714-0</v>
          </cell>
          <cell r="B5083">
            <v>31.73</v>
          </cell>
        </row>
        <row r="5084">
          <cell r="A5084" t="str">
            <v>15.007.715-0</v>
          </cell>
          <cell r="B5084">
            <v>41.23</v>
          </cell>
        </row>
        <row r="5085">
          <cell r="A5085" t="str">
            <v>15.007.716-0</v>
          </cell>
          <cell r="B5085">
            <v>44.21</v>
          </cell>
        </row>
        <row r="5086">
          <cell r="A5086" t="str">
            <v>15.007.717-0</v>
          </cell>
          <cell r="B5086">
            <v>56.38</v>
          </cell>
        </row>
        <row r="5087">
          <cell r="A5087" t="str">
            <v>15.007.718-0</v>
          </cell>
          <cell r="B5087">
            <v>124.03</v>
          </cell>
        </row>
        <row r="5088">
          <cell r="A5088" t="str">
            <v>15.007.999-0</v>
          </cell>
          <cell r="B5088">
            <v>4119</v>
          </cell>
        </row>
        <row r="5089">
          <cell r="A5089" t="str">
            <v>15.008.010-0</v>
          </cell>
          <cell r="B5089">
            <v>0.72</v>
          </cell>
        </row>
        <row r="5090">
          <cell r="A5090" t="str">
            <v>15.008.015-0</v>
          </cell>
          <cell r="B5090">
            <v>0.92</v>
          </cell>
        </row>
        <row r="5091">
          <cell r="A5091" t="str">
            <v>15.008.020-0</v>
          </cell>
          <cell r="B5091">
            <v>1.25</v>
          </cell>
        </row>
        <row r="5092">
          <cell r="A5092" t="str">
            <v>15.008.025-0</v>
          </cell>
          <cell r="B5092">
            <v>1.64</v>
          </cell>
        </row>
        <row r="5093">
          <cell r="A5093" t="str">
            <v>15.008.030-0</v>
          </cell>
          <cell r="B5093">
            <v>2.1</v>
          </cell>
        </row>
        <row r="5094">
          <cell r="A5094" t="str">
            <v>15.008.035-0</v>
          </cell>
          <cell r="B5094">
            <v>2.97</v>
          </cell>
        </row>
        <row r="5095">
          <cell r="A5095" t="str">
            <v>15.008.080-0</v>
          </cell>
          <cell r="B5095">
            <v>0.95</v>
          </cell>
        </row>
        <row r="5096">
          <cell r="A5096" t="str">
            <v>15.008.085-0</v>
          </cell>
          <cell r="B5096">
            <v>1.27</v>
          </cell>
        </row>
        <row r="5097">
          <cell r="A5097" t="str">
            <v>15.008.090-0</v>
          </cell>
          <cell r="B5097">
            <v>1.71</v>
          </cell>
        </row>
        <row r="5098">
          <cell r="A5098" t="str">
            <v>15.008.095-0</v>
          </cell>
          <cell r="B5098">
            <v>2.1800000000000002</v>
          </cell>
        </row>
        <row r="5099">
          <cell r="A5099" t="str">
            <v>15.008.100-0</v>
          </cell>
          <cell r="B5099">
            <v>3</v>
          </cell>
        </row>
        <row r="5100">
          <cell r="A5100" t="str">
            <v>15.008.105-0</v>
          </cell>
          <cell r="B5100">
            <v>4.05</v>
          </cell>
        </row>
        <row r="5101">
          <cell r="A5101" t="str">
            <v>15.008.110-0</v>
          </cell>
          <cell r="B5101">
            <v>5.6</v>
          </cell>
        </row>
        <row r="5102">
          <cell r="A5102" t="str">
            <v>15.008.112-0</v>
          </cell>
          <cell r="B5102">
            <v>7.93</v>
          </cell>
        </row>
        <row r="5103">
          <cell r="A5103" t="str">
            <v>15.008.115-0</v>
          </cell>
          <cell r="B5103">
            <v>11.12</v>
          </cell>
        </row>
        <row r="5104">
          <cell r="A5104" t="str">
            <v>15.008.120-0</v>
          </cell>
          <cell r="B5104">
            <v>15.34</v>
          </cell>
        </row>
        <row r="5105">
          <cell r="A5105" t="str">
            <v>15.008.125-0</v>
          </cell>
          <cell r="B5105">
            <v>20.82</v>
          </cell>
        </row>
        <row r="5106">
          <cell r="A5106" t="str">
            <v>15.008.130-0</v>
          </cell>
          <cell r="B5106">
            <v>24.65</v>
          </cell>
        </row>
        <row r="5107">
          <cell r="A5107" t="str">
            <v>15.008.135-0</v>
          </cell>
          <cell r="B5107">
            <v>30</v>
          </cell>
        </row>
        <row r="5108">
          <cell r="A5108" t="str">
            <v>15.008.140-0</v>
          </cell>
          <cell r="B5108">
            <v>36.450000000000003</v>
          </cell>
        </row>
        <row r="5109">
          <cell r="A5109" t="str">
            <v>15.008.145-0</v>
          </cell>
          <cell r="B5109">
            <v>46.49</v>
          </cell>
        </row>
        <row r="5110">
          <cell r="A5110" t="str">
            <v>15.008.150-0</v>
          </cell>
          <cell r="B5110">
            <v>63.78</v>
          </cell>
        </row>
        <row r="5111">
          <cell r="A5111" t="str">
            <v>15.008.200-0</v>
          </cell>
          <cell r="B5111">
            <v>1.07</v>
          </cell>
        </row>
        <row r="5112">
          <cell r="A5112" t="str">
            <v>15.008.205-0</v>
          </cell>
          <cell r="B5112">
            <v>1.39</v>
          </cell>
        </row>
        <row r="5113">
          <cell r="A5113" t="str">
            <v>15.008.210-0</v>
          </cell>
          <cell r="B5113">
            <v>1.84</v>
          </cell>
        </row>
        <row r="5114">
          <cell r="A5114" t="str">
            <v>15.008.215-0</v>
          </cell>
          <cell r="B5114">
            <v>2.33</v>
          </cell>
        </row>
        <row r="5115">
          <cell r="A5115" t="str">
            <v>15.008.220-0</v>
          </cell>
          <cell r="B5115">
            <v>3.13</v>
          </cell>
        </row>
        <row r="5116">
          <cell r="A5116" t="str">
            <v>15.008.225-0</v>
          </cell>
          <cell r="B5116">
            <v>4.1900000000000004</v>
          </cell>
        </row>
        <row r="5117">
          <cell r="A5117" t="str">
            <v>15.008.230-0</v>
          </cell>
          <cell r="B5117">
            <v>5.91</v>
          </cell>
        </row>
        <row r="5118">
          <cell r="A5118" t="str">
            <v>15.008.232-0</v>
          </cell>
          <cell r="B5118">
            <v>8.2799999999999994</v>
          </cell>
        </row>
        <row r="5119">
          <cell r="A5119" t="str">
            <v>15.008.235-0</v>
          </cell>
          <cell r="B5119">
            <v>11.53</v>
          </cell>
        </row>
        <row r="5120">
          <cell r="A5120" t="str">
            <v>15.008.240-0</v>
          </cell>
          <cell r="B5120">
            <v>16.010000000000002</v>
          </cell>
        </row>
        <row r="5121">
          <cell r="A5121" t="str">
            <v>15.008.245-0</v>
          </cell>
          <cell r="B5121">
            <v>20.82</v>
          </cell>
        </row>
        <row r="5122">
          <cell r="A5122" t="str">
            <v>15.008.250-0</v>
          </cell>
          <cell r="B5122">
            <v>25.1</v>
          </cell>
        </row>
        <row r="5123">
          <cell r="A5123" t="str">
            <v>15.008.255-0</v>
          </cell>
          <cell r="B5123">
            <v>31.17</v>
          </cell>
        </row>
        <row r="5124">
          <cell r="A5124" t="str">
            <v>15.008.260-0</v>
          </cell>
          <cell r="B5124">
            <v>37.950000000000003</v>
          </cell>
        </row>
        <row r="5125">
          <cell r="A5125" t="str">
            <v>15.008.265-0</v>
          </cell>
          <cell r="B5125">
            <v>47.9</v>
          </cell>
        </row>
        <row r="5126">
          <cell r="A5126" t="str">
            <v>15.008.270-0</v>
          </cell>
          <cell r="B5126">
            <v>71.36</v>
          </cell>
        </row>
        <row r="5127">
          <cell r="A5127" t="str">
            <v>15.008.275-0</v>
          </cell>
          <cell r="B5127">
            <v>8488.01</v>
          </cell>
        </row>
        <row r="5128">
          <cell r="A5128" t="str">
            <v>15.008.280-0</v>
          </cell>
          <cell r="B5128">
            <v>8772.51</v>
          </cell>
        </row>
        <row r="5129">
          <cell r="A5129" t="str">
            <v>15.008.300-0</v>
          </cell>
          <cell r="B5129">
            <v>1.38</v>
          </cell>
        </row>
        <row r="5130">
          <cell r="A5130" t="str">
            <v>15.008.301-0</v>
          </cell>
          <cell r="B5130">
            <v>1.87</v>
          </cell>
        </row>
        <row r="5131">
          <cell r="A5131" t="str">
            <v>15.008.302-0</v>
          </cell>
          <cell r="B5131">
            <v>2.8</v>
          </cell>
        </row>
        <row r="5132">
          <cell r="A5132" t="str">
            <v>15.008.391-0</v>
          </cell>
          <cell r="B5132">
            <v>24.63</v>
          </cell>
        </row>
        <row r="5133">
          <cell r="A5133" t="str">
            <v>15.008.392-0</v>
          </cell>
          <cell r="B5133">
            <v>29.54</v>
          </cell>
        </row>
        <row r="5134">
          <cell r="A5134" t="str">
            <v>15.008.393-0</v>
          </cell>
          <cell r="B5134">
            <v>35.450000000000003</v>
          </cell>
        </row>
        <row r="5135">
          <cell r="A5135" t="str">
            <v>15.008.999-0</v>
          </cell>
          <cell r="B5135">
            <v>2904</v>
          </cell>
        </row>
        <row r="5136">
          <cell r="A5136" t="str">
            <v>15.009.010-0</v>
          </cell>
          <cell r="B5136">
            <v>9.2100000000000009</v>
          </cell>
        </row>
        <row r="5137">
          <cell r="A5137" t="str">
            <v>15.009.015-0</v>
          </cell>
          <cell r="B5137">
            <v>11.01</v>
          </cell>
        </row>
        <row r="5138">
          <cell r="A5138" t="str">
            <v>15.009.020-0</v>
          </cell>
          <cell r="B5138">
            <v>12.57</v>
          </cell>
        </row>
        <row r="5139">
          <cell r="A5139" t="str">
            <v>15.009.025-0</v>
          </cell>
          <cell r="B5139">
            <v>14.29</v>
          </cell>
        </row>
        <row r="5140">
          <cell r="A5140" t="str">
            <v>15.009.100-0</v>
          </cell>
          <cell r="B5140">
            <v>0.3</v>
          </cell>
        </row>
        <row r="5141">
          <cell r="A5141" t="str">
            <v>15.009.105-0</v>
          </cell>
          <cell r="B5141">
            <v>0.42</v>
          </cell>
        </row>
        <row r="5142">
          <cell r="A5142" t="str">
            <v>15.009.110-0</v>
          </cell>
          <cell r="B5142">
            <v>0.61</v>
          </cell>
        </row>
        <row r="5143">
          <cell r="A5143" t="str">
            <v>15.009.115-0</v>
          </cell>
          <cell r="B5143">
            <v>0.91</v>
          </cell>
        </row>
        <row r="5144">
          <cell r="A5144" t="str">
            <v>15.009.120-0</v>
          </cell>
          <cell r="B5144">
            <v>1.39</v>
          </cell>
        </row>
        <row r="5145">
          <cell r="A5145" t="str">
            <v>15.009.125-0</v>
          </cell>
          <cell r="B5145">
            <v>2.13</v>
          </cell>
        </row>
        <row r="5146">
          <cell r="A5146" t="str">
            <v>15.009.130-0</v>
          </cell>
          <cell r="B5146">
            <v>3.41</v>
          </cell>
        </row>
        <row r="5147">
          <cell r="A5147" t="str">
            <v>15.009.135-0</v>
          </cell>
          <cell r="B5147">
            <v>5.64</v>
          </cell>
        </row>
        <row r="5148">
          <cell r="A5148" t="str">
            <v>15.009.140-0</v>
          </cell>
          <cell r="B5148">
            <v>7.36</v>
          </cell>
        </row>
        <row r="5149">
          <cell r="A5149" t="str">
            <v>15.009.143-0</v>
          </cell>
          <cell r="B5149">
            <v>10.31</v>
          </cell>
        </row>
        <row r="5150">
          <cell r="A5150" t="str">
            <v>15.009.150-0</v>
          </cell>
          <cell r="B5150">
            <v>13.46</v>
          </cell>
        </row>
        <row r="5151">
          <cell r="A5151" t="str">
            <v>15.009.155-0</v>
          </cell>
          <cell r="B5151">
            <v>18.170000000000002</v>
          </cell>
        </row>
        <row r="5152">
          <cell r="A5152" t="str">
            <v>15.009.999-0</v>
          </cell>
          <cell r="B5152">
            <v>2547</v>
          </cell>
        </row>
        <row r="5153">
          <cell r="A5153" t="str">
            <v>15.010.010-0</v>
          </cell>
          <cell r="B5153">
            <v>0.66</v>
          </cell>
        </row>
        <row r="5154">
          <cell r="A5154" t="str">
            <v>15.010.012-0</v>
          </cell>
          <cell r="B5154">
            <v>1</v>
          </cell>
        </row>
        <row r="5155">
          <cell r="A5155" t="str">
            <v>15.010.030-0</v>
          </cell>
          <cell r="B5155">
            <v>3.31</v>
          </cell>
        </row>
        <row r="5156">
          <cell r="A5156" t="str">
            <v>15.010.031-0</v>
          </cell>
          <cell r="B5156">
            <v>4.4400000000000004</v>
          </cell>
        </row>
        <row r="5157">
          <cell r="A5157" t="str">
            <v>15.010.032-0</v>
          </cell>
          <cell r="B5157">
            <v>6.76</v>
          </cell>
        </row>
        <row r="5158">
          <cell r="A5158" t="str">
            <v>15.010.040-0</v>
          </cell>
          <cell r="B5158">
            <v>3.04</v>
          </cell>
        </row>
        <row r="5159">
          <cell r="A5159" t="str">
            <v>15.010.041-0</v>
          </cell>
          <cell r="B5159">
            <v>4.55</v>
          </cell>
        </row>
        <row r="5160">
          <cell r="A5160" t="str">
            <v>15.010.042-0</v>
          </cell>
          <cell r="B5160">
            <v>6.22</v>
          </cell>
        </row>
        <row r="5161">
          <cell r="A5161" t="str">
            <v>15.010.043-0</v>
          </cell>
          <cell r="B5161">
            <v>9.26</v>
          </cell>
        </row>
        <row r="5162">
          <cell r="A5162" t="str">
            <v>15.010.045-0</v>
          </cell>
          <cell r="B5162">
            <v>16.77</v>
          </cell>
        </row>
        <row r="5163">
          <cell r="A5163" t="str">
            <v>15.010.046-0</v>
          </cell>
          <cell r="B5163">
            <v>31.3</v>
          </cell>
        </row>
        <row r="5164">
          <cell r="A5164" t="str">
            <v>15.010.050-0</v>
          </cell>
          <cell r="B5164">
            <v>0.55000000000000004</v>
          </cell>
        </row>
        <row r="5165">
          <cell r="A5165" t="str">
            <v>15.010.051-0</v>
          </cell>
          <cell r="B5165">
            <v>0.65</v>
          </cell>
        </row>
        <row r="5166">
          <cell r="A5166" t="str">
            <v>15.010.052-0</v>
          </cell>
          <cell r="B5166">
            <v>0.83</v>
          </cell>
        </row>
        <row r="5167">
          <cell r="A5167" t="str">
            <v>15.010.053-0</v>
          </cell>
          <cell r="B5167">
            <v>1.03</v>
          </cell>
        </row>
        <row r="5168">
          <cell r="A5168" t="str">
            <v>15.010.054-0</v>
          </cell>
          <cell r="B5168">
            <v>1.29</v>
          </cell>
        </row>
        <row r="5169">
          <cell r="A5169" t="str">
            <v>15.010.055-0</v>
          </cell>
          <cell r="B5169">
            <v>1.86</v>
          </cell>
        </row>
        <row r="5170">
          <cell r="A5170" t="str">
            <v>15.010.999-0</v>
          </cell>
          <cell r="B5170">
            <v>2893</v>
          </cell>
        </row>
        <row r="5171">
          <cell r="A5171" t="str">
            <v>15.011.003-0</v>
          </cell>
          <cell r="B5171">
            <v>9482.16</v>
          </cell>
        </row>
        <row r="5172">
          <cell r="A5172" t="str">
            <v>15.011.004-0</v>
          </cell>
          <cell r="B5172">
            <v>10347.540000000001</v>
          </cell>
        </row>
        <row r="5173">
          <cell r="A5173" t="str">
            <v>15.011.005-0</v>
          </cell>
          <cell r="B5173">
            <v>12552.14</v>
          </cell>
        </row>
        <row r="5174">
          <cell r="A5174" t="str">
            <v>15.011.006-0</v>
          </cell>
          <cell r="B5174">
            <v>14824.51</v>
          </cell>
        </row>
        <row r="5175">
          <cell r="A5175" t="str">
            <v>15.011.007-0</v>
          </cell>
          <cell r="B5175">
            <v>16600.689999999999</v>
          </cell>
        </row>
        <row r="5176">
          <cell r="A5176" t="str">
            <v>15.011.008-0</v>
          </cell>
          <cell r="B5176">
            <v>22587.79</v>
          </cell>
        </row>
        <row r="5177">
          <cell r="A5177" t="str">
            <v>15.011.010-0</v>
          </cell>
          <cell r="B5177">
            <v>1500.24</v>
          </cell>
        </row>
        <row r="5178">
          <cell r="A5178" t="str">
            <v>15.011.015-0</v>
          </cell>
          <cell r="B5178">
            <v>2296.77</v>
          </cell>
        </row>
        <row r="5179">
          <cell r="A5179" t="str">
            <v>15.011.016-0</v>
          </cell>
          <cell r="B5179">
            <v>939.92</v>
          </cell>
        </row>
        <row r="5180">
          <cell r="A5180" t="str">
            <v>15.011.018-0</v>
          </cell>
          <cell r="B5180">
            <v>1052.06</v>
          </cell>
        </row>
        <row r="5181">
          <cell r="A5181" t="str">
            <v>15.011.020-0</v>
          </cell>
          <cell r="B5181">
            <v>955.45</v>
          </cell>
        </row>
        <row r="5182">
          <cell r="A5182" t="str">
            <v>15.011.023-0</v>
          </cell>
          <cell r="B5182">
            <v>1016.85</v>
          </cell>
        </row>
        <row r="5183">
          <cell r="A5183" t="str">
            <v>15.011.026-0</v>
          </cell>
          <cell r="B5183">
            <v>1080.3</v>
          </cell>
        </row>
        <row r="5184">
          <cell r="A5184" t="str">
            <v>15.011.029-0</v>
          </cell>
          <cell r="B5184">
            <v>1114.3</v>
          </cell>
        </row>
        <row r="5185">
          <cell r="A5185" t="str">
            <v>15.011.032-0</v>
          </cell>
          <cell r="B5185">
            <v>1166.83</v>
          </cell>
        </row>
        <row r="5186">
          <cell r="A5186" t="str">
            <v>15.011.035-0</v>
          </cell>
          <cell r="B5186">
            <v>1200.83</v>
          </cell>
        </row>
        <row r="5187">
          <cell r="A5187" t="str">
            <v>15.011.038-0</v>
          </cell>
          <cell r="B5187">
            <v>1899.08</v>
          </cell>
        </row>
        <row r="5188">
          <cell r="A5188" t="str">
            <v>15.011.041-0</v>
          </cell>
          <cell r="B5188">
            <v>1956.69</v>
          </cell>
        </row>
        <row r="5189">
          <cell r="A5189" t="str">
            <v>15.011.044-0</v>
          </cell>
          <cell r="B5189">
            <v>3005.56</v>
          </cell>
        </row>
        <row r="5190">
          <cell r="A5190" t="str">
            <v>15.011.047-0</v>
          </cell>
          <cell r="B5190">
            <v>3025.23</v>
          </cell>
        </row>
        <row r="5191">
          <cell r="A5191" t="str">
            <v>15.011.050-0</v>
          </cell>
          <cell r="B5191">
            <v>3072.01</v>
          </cell>
        </row>
        <row r="5192">
          <cell r="A5192" t="str">
            <v>15.011.053-0</v>
          </cell>
          <cell r="B5192">
            <v>3896.55</v>
          </cell>
        </row>
        <row r="5193">
          <cell r="A5193" t="str">
            <v>15.011.056-0</v>
          </cell>
          <cell r="B5193">
            <v>5333.63</v>
          </cell>
        </row>
        <row r="5194">
          <cell r="A5194" t="str">
            <v>15.011.059-0</v>
          </cell>
          <cell r="B5194">
            <v>5403.38</v>
          </cell>
        </row>
        <row r="5195">
          <cell r="A5195" t="str">
            <v>15.011.062-0</v>
          </cell>
          <cell r="B5195">
            <v>5400.08</v>
          </cell>
        </row>
        <row r="5196">
          <cell r="A5196" t="str">
            <v>15.011.070-0</v>
          </cell>
          <cell r="B5196">
            <v>9834.34</v>
          </cell>
        </row>
        <row r="5197">
          <cell r="A5197" t="str">
            <v>15.011.071-0</v>
          </cell>
          <cell r="B5197">
            <v>11694.34</v>
          </cell>
        </row>
        <row r="5198">
          <cell r="A5198" t="str">
            <v>15.011.072-0</v>
          </cell>
          <cell r="B5198">
            <v>13259.34</v>
          </cell>
        </row>
        <row r="5199">
          <cell r="A5199" t="str">
            <v>15.011.080-0</v>
          </cell>
          <cell r="B5199">
            <v>541.41</v>
          </cell>
        </row>
        <row r="5200">
          <cell r="A5200" t="str">
            <v>15.011.083-0</v>
          </cell>
          <cell r="B5200">
            <v>575.29999999999995</v>
          </cell>
        </row>
        <row r="5201">
          <cell r="A5201" t="str">
            <v>15.011.086-0</v>
          </cell>
          <cell r="B5201">
            <v>613.36</v>
          </cell>
        </row>
        <row r="5202">
          <cell r="A5202" t="str">
            <v>15.011.089-0</v>
          </cell>
          <cell r="B5202">
            <v>647.36</v>
          </cell>
        </row>
        <row r="5203">
          <cell r="A5203" t="str">
            <v>15.011.092-0</v>
          </cell>
          <cell r="B5203">
            <v>715.87</v>
          </cell>
        </row>
        <row r="5204">
          <cell r="A5204" t="str">
            <v>15.011.095-0</v>
          </cell>
          <cell r="B5204">
            <v>749.87</v>
          </cell>
        </row>
        <row r="5205">
          <cell r="A5205" t="str">
            <v>15.011.098-0</v>
          </cell>
          <cell r="B5205">
            <v>1307.6300000000001</v>
          </cell>
        </row>
        <row r="5206">
          <cell r="A5206" t="str">
            <v>15.011.101-0</v>
          </cell>
          <cell r="B5206">
            <v>1343.97</v>
          </cell>
        </row>
        <row r="5207">
          <cell r="A5207" t="str">
            <v>15.011.104-0</v>
          </cell>
          <cell r="B5207">
            <v>2397.81</v>
          </cell>
        </row>
        <row r="5208">
          <cell r="A5208" t="str">
            <v>15.011.107-0</v>
          </cell>
          <cell r="B5208">
            <v>2431.04</v>
          </cell>
        </row>
        <row r="5209">
          <cell r="A5209" t="str">
            <v>15.011.110-0</v>
          </cell>
          <cell r="B5209">
            <v>2464.2600000000002</v>
          </cell>
        </row>
        <row r="5210">
          <cell r="A5210" t="str">
            <v>15.011.113-0</v>
          </cell>
          <cell r="B5210">
            <v>3288.8</v>
          </cell>
        </row>
        <row r="5211">
          <cell r="A5211" t="str">
            <v>15.011.116-0</v>
          </cell>
          <cell r="B5211">
            <v>4758.47</v>
          </cell>
        </row>
        <row r="5212">
          <cell r="A5212" t="str">
            <v>15.011.119-0</v>
          </cell>
          <cell r="B5212">
            <v>4791.7</v>
          </cell>
        </row>
        <row r="5213">
          <cell r="A5213" t="str">
            <v>15.011.122-0</v>
          </cell>
          <cell r="B5213">
            <v>4824.92</v>
          </cell>
        </row>
        <row r="5214">
          <cell r="A5214" t="str">
            <v>15.011.999-0</v>
          </cell>
          <cell r="B5214">
            <v>2776</v>
          </cell>
        </row>
        <row r="5215">
          <cell r="A5215" t="str">
            <v>15.012.060-0</v>
          </cell>
          <cell r="B5215">
            <v>9.44</v>
          </cell>
        </row>
        <row r="5216">
          <cell r="A5216" t="str">
            <v>15.012.999-0</v>
          </cell>
          <cell r="B5216">
            <v>4365</v>
          </cell>
        </row>
        <row r="5217">
          <cell r="A5217" t="str">
            <v>15.013.010-0</v>
          </cell>
          <cell r="B5217">
            <v>215.88</v>
          </cell>
        </row>
        <row r="5218">
          <cell r="A5218" t="str">
            <v>15.013.011-0</v>
          </cell>
          <cell r="B5218">
            <v>254.27</v>
          </cell>
        </row>
        <row r="5219">
          <cell r="A5219" t="str">
            <v>15.013.012-0</v>
          </cell>
          <cell r="B5219">
            <v>314.82</v>
          </cell>
        </row>
        <row r="5220">
          <cell r="A5220" t="str">
            <v>15.013.013-0</v>
          </cell>
          <cell r="B5220">
            <v>340.59</v>
          </cell>
        </row>
        <row r="5221">
          <cell r="A5221" t="str">
            <v>15.013.015-0</v>
          </cell>
          <cell r="B5221">
            <v>297.36</v>
          </cell>
        </row>
        <row r="5222">
          <cell r="A5222" t="str">
            <v>15.013.016-0</v>
          </cell>
          <cell r="B5222">
            <v>359.43</v>
          </cell>
        </row>
        <row r="5223">
          <cell r="A5223" t="str">
            <v>15.013.017-1</v>
          </cell>
          <cell r="B5223">
            <v>448.78</v>
          </cell>
        </row>
        <row r="5224">
          <cell r="A5224" t="str">
            <v>15.013.018-0</v>
          </cell>
          <cell r="B5224">
            <v>546.25</v>
          </cell>
        </row>
        <row r="5225">
          <cell r="A5225" t="str">
            <v>15.013.025-0</v>
          </cell>
          <cell r="B5225">
            <v>452.33</v>
          </cell>
        </row>
        <row r="5226">
          <cell r="A5226" t="str">
            <v>15.013.026-0</v>
          </cell>
          <cell r="B5226">
            <v>490.96</v>
          </cell>
        </row>
        <row r="5227">
          <cell r="A5227" t="str">
            <v>15.013.027-0</v>
          </cell>
          <cell r="B5227">
            <v>616.67999999999995</v>
          </cell>
        </row>
        <row r="5228">
          <cell r="A5228" t="str">
            <v>15.013.028-0</v>
          </cell>
          <cell r="B5228">
            <v>671.85</v>
          </cell>
        </row>
        <row r="5229">
          <cell r="A5229" t="str">
            <v>15.013.030-0</v>
          </cell>
          <cell r="B5229">
            <v>659.94</v>
          </cell>
        </row>
        <row r="5230">
          <cell r="A5230" t="str">
            <v>15.013.031-0</v>
          </cell>
          <cell r="B5230">
            <v>814.2</v>
          </cell>
        </row>
        <row r="5231">
          <cell r="A5231" t="str">
            <v>15.013.032-0</v>
          </cell>
          <cell r="B5231">
            <v>849.87</v>
          </cell>
        </row>
        <row r="5232">
          <cell r="A5232" t="str">
            <v>15.013.035-0</v>
          </cell>
          <cell r="B5232">
            <v>1013.12</v>
          </cell>
        </row>
        <row r="5233">
          <cell r="A5233" t="str">
            <v>15.013.999-0</v>
          </cell>
          <cell r="B5233">
            <v>3401</v>
          </cell>
        </row>
        <row r="5234">
          <cell r="A5234" t="str">
            <v>15.014.005-0</v>
          </cell>
          <cell r="B5234">
            <v>48.44</v>
          </cell>
        </row>
        <row r="5235">
          <cell r="A5235" t="str">
            <v>15.014.010-0</v>
          </cell>
          <cell r="B5235">
            <v>59.7</v>
          </cell>
        </row>
        <row r="5236">
          <cell r="A5236" t="str">
            <v>15.014.015-0</v>
          </cell>
          <cell r="B5236">
            <v>72.58</v>
          </cell>
        </row>
        <row r="5237">
          <cell r="A5237" t="str">
            <v>15.014.020-0</v>
          </cell>
          <cell r="B5237">
            <v>31.48</v>
          </cell>
        </row>
        <row r="5238">
          <cell r="A5238" t="str">
            <v>15.014.025-0</v>
          </cell>
          <cell r="B5238">
            <v>51.25</v>
          </cell>
        </row>
        <row r="5239">
          <cell r="A5239" t="str">
            <v>15.014.999-0</v>
          </cell>
          <cell r="B5239">
            <v>2448</v>
          </cell>
        </row>
        <row r="5240">
          <cell r="A5240" t="str">
            <v>15.015.020-0</v>
          </cell>
          <cell r="B5240">
            <v>93.27</v>
          </cell>
        </row>
        <row r="5241">
          <cell r="A5241" t="str">
            <v>15.015.025-0</v>
          </cell>
          <cell r="B5241">
            <v>81.180000000000007</v>
          </cell>
        </row>
        <row r="5242">
          <cell r="A5242" t="str">
            <v>15.015.035-0</v>
          </cell>
          <cell r="B5242">
            <v>162.28</v>
          </cell>
        </row>
        <row r="5243">
          <cell r="A5243" t="str">
            <v>15.015.040-0</v>
          </cell>
          <cell r="B5243">
            <v>140.94</v>
          </cell>
        </row>
        <row r="5244">
          <cell r="A5244" t="str">
            <v>15.015.050-0</v>
          </cell>
          <cell r="B5244">
            <v>215.13</v>
          </cell>
        </row>
        <row r="5245">
          <cell r="A5245" t="str">
            <v>15.015.055-0</v>
          </cell>
          <cell r="B5245">
            <v>187.99</v>
          </cell>
        </row>
        <row r="5246">
          <cell r="A5246" t="str">
            <v>15.015.065-0</v>
          </cell>
          <cell r="B5246">
            <v>223.42</v>
          </cell>
        </row>
        <row r="5247">
          <cell r="A5247" t="str">
            <v>15.015.070-0</v>
          </cell>
          <cell r="B5247">
            <v>200.74</v>
          </cell>
        </row>
        <row r="5248">
          <cell r="A5248" t="str">
            <v>15.015.080-0</v>
          </cell>
          <cell r="B5248">
            <v>253.53</v>
          </cell>
        </row>
        <row r="5249">
          <cell r="A5249" t="str">
            <v>15.015.085-0</v>
          </cell>
          <cell r="B5249">
            <v>229.08</v>
          </cell>
        </row>
        <row r="5250">
          <cell r="A5250" t="str">
            <v>15.015.095-0</v>
          </cell>
          <cell r="B5250">
            <v>295.13</v>
          </cell>
        </row>
        <row r="5251">
          <cell r="A5251" t="str">
            <v>15.015.100-0</v>
          </cell>
          <cell r="B5251">
            <v>263.33999999999997</v>
          </cell>
        </row>
        <row r="5252">
          <cell r="A5252" t="str">
            <v>15.015.110-0</v>
          </cell>
          <cell r="B5252">
            <v>343.31</v>
          </cell>
        </row>
        <row r="5253">
          <cell r="A5253" t="str">
            <v>15.015.112-0</v>
          </cell>
          <cell r="B5253">
            <v>148.09</v>
          </cell>
        </row>
        <row r="5254">
          <cell r="A5254" t="str">
            <v>15.015.113-0</v>
          </cell>
          <cell r="B5254">
            <v>142.61000000000001</v>
          </cell>
        </row>
        <row r="5255">
          <cell r="A5255" t="str">
            <v>15.015.115-0</v>
          </cell>
          <cell r="B5255">
            <v>179.41</v>
          </cell>
        </row>
        <row r="5256">
          <cell r="A5256" t="str">
            <v>15.015.116-0</v>
          </cell>
          <cell r="B5256">
            <v>170.37</v>
          </cell>
        </row>
        <row r="5257">
          <cell r="A5257" t="str">
            <v>15.015.120-0</v>
          </cell>
          <cell r="B5257">
            <v>169.25</v>
          </cell>
        </row>
        <row r="5258">
          <cell r="A5258" t="str">
            <v>15.015.125-0</v>
          </cell>
          <cell r="B5258">
            <v>145.61000000000001</v>
          </cell>
        </row>
        <row r="5259">
          <cell r="A5259" t="str">
            <v>15.015.135-0</v>
          </cell>
          <cell r="B5259">
            <v>194.45</v>
          </cell>
        </row>
        <row r="5260">
          <cell r="A5260" t="str">
            <v>15.015.140-0</v>
          </cell>
          <cell r="B5260">
            <v>169.8</v>
          </cell>
        </row>
        <row r="5261">
          <cell r="A5261" t="str">
            <v>15.015.150-0</v>
          </cell>
          <cell r="B5261">
            <v>228.39</v>
          </cell>
        </row>
        <row r="5262">
          <cell r="A5262" t="str">
            <v>15.015.155-0</v>
          </cell>
          <cell r="B5262">
            <v>197.02</v>
          </cell>
        </row>
        <row r="5263">
          <cell r="A5263" t="str">
            <v>15.015.165-0</v>
          </cell>
          <cell r="B5263">
            <v>255.63</v>
          </cell>
        </row>
        <row r="5264">
          <cell r="A5264" t="str">
            <v>15.015.167-0</v>
          </cell>
          <cell r="B5264">
            <v>55.97</v>
          </cell>
        </row>
        <row r="5265">
          <cell r="A5265" t="str">
            <v>15.015.168-0</v>
          </cell>
          <cell r="B5265">
            <v>52.41</v>
          </cell>
        </row>
        <row r="5266">
          <cell r="A5266" t="str">
            <v>15.015.171-0</v>
          </cell>
          <cell r="B5266">
            <v>165.3</v>
          </cell>
        </row>
        <row r="5267">
          <cell r="A5267" t="str">
            <v>15.015.173-0</v>
          </cell>
          <cell r="B5267">
            <v>189.73</v>
          </cell>
        </row>
        <row r="5268">
          <cell r="A5268" t="str">
            <v>15.015.175-0</v>
          </cell>
          <cell r="B5268">
            <v>222.95</v>
          </cell>
        </row>
        <row r="5269">
          <cell r="A5269" t="str">
            <v>15.015.177-0</v>
          </cell>
          <cell r="B5269">
            <v>284.60000000000002</v>
          </cell>
        </row>
        <row r="5270">
          <cell r="A5270" t="str">
            <v>15.015.179-0</v>
          </cell>
          <cell r="B5270">
            <v>342.63</v>
          </cell>
        </row>
        <row r="5271">
          <cell r="A5271" t="str">
            <v>15.015.191-0</v>
          </cell>
          <cell r="B5271">
            <v>83.78</v>
          </cell>
        </row>
        <row r="5272">
          <cell r="A5272" t="str">
            <v>15.015.192-0</v>
          </cell>
          <cell r="B5272">
            <v>71.900000000000006</v>
          </cell>
        </row>
        <row r="5273">
          <cell r="A5273" t="str">
            <v>15.015.194-0</v>
          </cell>
          <cell r="B5273">
            <v>109.09</v>
          </cell>
        </row>
        <row r="5274">
          <cell r="A5274" t="str">
            <v>15.015.195-0</v>
          </cell>
          <cell r="B5274">
            <v>97.48</v>
          </cell>
        </row>
        <row r="5275">
          <cell r="A5275" t="str">
            <v>15.015.197-0</v>
          </cell>
          <cell r="B5275">
            <v>138.63999999999999</v>
          </cell>
        </row>
        <row r="5276">
          <cell r="A5276" t="str">
            <v>15.015.198-0</v>
          </cell>
          <cell r="B5276">
            <v>122.87</v>
          </cell>
        </row>
        <row r="5277">
          <cell r="A5277" t="str">
            <v>15.015.200-0</v>
          </cell>
          <cell r="B5277">
            <v>165.44</v>
          </cell>
        </row>
        <row r="5278">
          <cell r="A5278" t="str">
            <v>15.015.201-0</v>
          </cell>
          <cell r="B5278">
            <v>147.83000000000001</v>
          </cell>
        </row>
        <row r="5279">
          <cell r="A5279" t="str">
            <v>15.015.202-0</v>
          </cell>
          <cell r="B5279">
            <v>77.12</v>
          </cell>
        </row>
        <row r="5280">
          <cell r="A5280" t="str">
            <v>15.015.203-0</v>
          </cell>
          <cell r="B5280">
            <v>161.84</v>
          </cell>
        </row>
        <row r="5281">
          <cell r="A5281" t="str">
            <v>15.015.205-0</v>
          </cell>
          <cell r="B5281">
            <v>88.82</v>
          </cell>
        </row>
        <row r="5282">
          <cell r="A5282" t="str">
            <v>15.015.207-0</v>
          </cell>
          <cell r="B5282">
            <v>204.76</v>
          </cell>
        </row>
        <row r="5283">
          <cell r="A5283" t="str">
            <v>15.015.999-0</v>
          </cell>
          <cell r="B5283">
            <v>3026</v>
          </cell>
        </row>
        <row r="5284">
          <cell r="A5284" t="str">
            <v>15.016.010-0</v>
          </cell>
          <cell r="B5284">
            <v>119.33</v>
          </cell>
        </row>
        <row r="5285">
          <cell r="A5285" t="str">
            <v>15.016.015-0</v>
          </cell>
          <cell r="B5285">
            <v>109.59</v>
          </cell>
        </row>
        <row r="5286">
          <cell r="A5286" t="str">
            <v>15.016.030-0</v>
          </cell>
          <cell r="B5286">
            <v>216.85</v>
          </cell>
        </row>
        <row r="5287">
          <cell r="A5287" t="str">
            <v>15.016.045-0</v>
          </cell>
          <cell r="B5287">
            <v>274.55</v>
          </cell>
        </row>
        <row r="5288">
          <cell r="A5288" t="str">
            <v>15.016.060-0</v>
          </cell>
          <cell r="B5288">
            <v>295.31</v>
          </cell>
        </row>
        <row r="5289">
          <cell r="A5289" t="str">
            <v>15.016.075-0</v>
          </cell>
          <cell r="B5289">
            <v>346.93</v>
          </cell>
        </row>
        <row r="5290">
          <cell r="A5290" t="str">
            <v>15.016.090-0</v>
          </cell>
          <cell r="B5290">
            <v>392.5</v>
          </cell>
        </row>
        <row r="5291">
          <cell r="A5291" t="str">
            <v>15.016.105-0</v>
          </cell>
          <cell r="B5291">
            <v>451.47</v>
          </cell>
        </row>
        <row r="5292">
          <cell r="A5292" t="str">
            <v>15.016.111-0</v>
          </cell>
          <cell r="B5292">
            <v>160.35</v>
          </cell>
        </row>
        <row r="5293">
          <cell r="A5293" t="str">
            <v>15.016.114-0</v>
          </cell>
          <cell r="B5293">
            <v>199.8</v>
          </cell>
        </row>
        <row r="5294">
          <cell r="A5294" t="str">
            <v>15.016.119-0</v>
          </cell>
          <cell r="B5294">
            <v>230.93</v>
          </cell>
        </row>
        <row r="5295">
          <cell r="A5295" t="str">
            <v>15.016.130-0</v>
          </cell>
          <cell r="B5295">
            <v>269.94</v>
          </cell>
        </row>
        <row r="5296">
          <cell r="A5296" t="str">
            <v>15.016.145-0</v>
          </cell>
          <cell r="B5296">
            <v>487.62</v>
          </cell>
        </row>
        <row r="5297">
          <cell r="A5297" t="str">
            <v>15.016.160-0</v>
          </cell>
          <cell r="B5297">
            <v>554.72</v>
          </cell>
        </row>
        <row r="5298">
          <cell r="A5298" t="str">
            <v>15.016.170-0</v>
          </cell>
          <cell r="B5298">
            <v>189.88</v>
          </cell>
        </row>
        <row r="5299">
          <cell r="A5299" t="str">
            <v>15.016.172-0</v>
          </cell>
          <cell r="B5299">
            <v>214.47</v>
          </cell>
        </row>
        <row r="5300">
          <cell r="A5300" t="str">
            <v>15.016.174-0</v>
          </cell>
          <cell r="B5300">
            <v>247.69</v>
          </cell>
        </row>
        <row r="5301">
          <cell r="A5301" t="str">
            <v>15.016.176-0</v>
          </cell>
          <cell r="B5301">
            <v>308.42</v>
          </cell>
        </row>
        <row r="5302">
          <cell r="A5302" t="str">
            <v>15.016.178-0</v>
          </cell>
          <cell r="B5302">
            <v>385.48</v>
          </cell>
        </row>
        <row r="5303">
          <cell r="A5303" t="str">
            <v>15.016.190-0</v>
          </cell>
          <cell r="B5303">
            <v>109.85</v>
          </cell>
        </row>
        <row r="5304">
          <cell r="A5304" t="str">
            <v>15.016.193-0</v>
          </cell>
          <cell r="B5304">
            <v>139.19</v>
          </cell>
        </row>
        <row r="5305">
          <cell r="A5305" t="str">
            <v>15.016.196-0</v>
          </cell>
          <cell r="B5305">
            <v>181</v>
          </cell>
        </row>
        <row r="5306">
          <cell r="A5306" t="str">
            <v>15.016.199-0</v>
          </cell>
          <cell r="B5306">
            <v>203.5</v>
          </cell>
        </row>
        <row r="5307">
          <cell r="A5307" t="str">
            <v>15.016.202-0</v>
          </cell>
          <cell r="B5307">
            <v>52.44</v>
          </cell>
        </row>
        <row r="5308">
          <cell r="A5308" t="str">
            <v>15.016.999-0</v>
          </cell>
          <cell r="B5308">
            <v>3234</v>
          </cell>
        </row>
        <row r="5309">
          <cell r="A5309" t="str">
            <v>15.017.155-0</v>
          </cell>
          <cell r="B5309">
            <v>19.649999999999999</v>
          </cell>
        </row>
        <row r="5310">
          <cell r="A5310" t="str">
            <v>15.017.160-0</v>
          </cell>
          <cell r="B5310">
            <v>19.64</v>
          </cell>
        </row>
        <row r="5311">
          <cell r="A5311" t="str">
            <v>15.017.165-0</v>
          </cell>
          <cell r="B5311">
            <v>27.91</v>
          </cell>
        </row>
        <row r="5312">
          <cell r="A5312" t="str">
            <v>15.017.170-0</v>
          </cell>
          <cell r="B5312">
            <v>30.33</v>
          </cell>
        </row>
        <row r="5313">
          <cell r="A5313" t="str">
            <v>15.017.175-0</v>
          </cell>
          <cell r="B5313">
            <v>31.94</v>
          </cell>
        </row>
        <row r="5314">
          <cell r="A5314" t="str">
            <v>15.017.180-0</v>
          </cell>
          <cell r="B5314">
            <v>36.61</v>
          </cell>
        </row>
        <row r="5315">
          <cell r="A5315" t="str">
            <v>15.017.185-0</v>
          </cell>
          <cell r="B5315">
            <v>52.04</v>
          </cell>
        </row>
        <row r="5316">
          <cell r="A5316" t="str">
            <v>15.017.190-0</v>
          </cell>
          <cell r="B5316">
            <v>68.8</v>
          </cell>
        </row>
        <row r="5317">
          <cell r="A5317" t="str">
            <v>15.017.195-0</v>
          </cell>
          <cell r="B5317">
            <v>85.66</v>
          </cell>
        </row>
        <row r="5318">
          <cell r="A5318" t="str">
            <v>15.017.200-0</v>
          </cell>
          <cell r="B5318">
            <v>87.95</v>
          </cell>
        </row>
        <row r="5319">
          <cell r="A5319" t="str">
            <v>15.017.205-0</v>
          </cell>
          <cell r="B5319">
            <v>103.71</v>
          </cell>
        </row>
        <row r="5320">
          <cell r="A5320" t="str">
            <v>15.017.210-0</v>
          </cell>
          <cell r="B5320">
            <v>131.71</v>
          </cell>
        </row>
        <row r="5321">
          <cell r="A5321" t="str">
            <v>15.017.215-0</v>
          </cell>
          <cell r="B5321">
            <v>168.26</v>
          </cell>
        </row>
        <row r="5322">
          <cell r="A5322" t="str">
            <v>15.017.220-0</v>
          </cell>
          <cell r="B5322">
            <v>212.79</v>
          </cell>
        </row>
        <row r="5323">
          <cell r="A5323" t="str">
            <v>15.017.225-0</v>
          </cell>
          <cell r="B5323">
            <v>19.37</v>
          </cell>
        </row>
        <row r="5324">
          <cell r="A5324" t="str">
            <v>15.017.230-0</v>
          </cell>
          <cell r="B5324">
            <v>30.26</v>
          </cell>
        </row>
        <row r="5325">
          <cell r="A5325" t="str">
            <v>15.017.235-0</v>
          </cell>
          <cell r="B5325">
            <v>82.26</v>
          </cell>
        </row>
        <row r="5326">
          <cell r="A5326" t="str">
            <v>15.017.240-0</v>
          </cell>
          <cell r="B5326">
            <v>4.4000000000000004</v>
          </cell>
        </row>
        <row r="5327">
          <cell r="A5327" t="str">
            <v>15.017.245-0</v>
          </cell>
          <cell r="B5327">
            <v>4.3600000000000003</v>
          </cell>
        </row>
        <row r="5328">
          <cell r="A5328" t="str">
            <v>15.017.250-0</v>
          </cell>
          <cell r="B5328">
            <v>4.47</v>
          </cell>
        </row>
        <row r="5329">
          <cell r="A5329" t="str">
            <v>15.017.255-0</v>
          </cell>
          <cell r="B5329">
            <v>4.47</v>
          </cell>
        </row>
        <row r="5330">
          <cell r="A5330" t="str">
            <v>15.017.260-0</v>
          </cell>
          <cell r="B5330">
            <v>4.54</v>
          </cell>
        </row>
        <row r="5331">
          <cell r="A5331" t="str">
            <v>15.017.265-0</v>
          </cell>
          <cell r="B5331">
            <v>5.19</v>
          </cell>
        </row>
        <row r="5332">
          <cell r="A5332" t="str">
            <v>15.017.270-0</v>
          </cell>
          <cell r="B5332">
            <v>5.3</v>
          </cell>
        </row>
        <row r="5333">
          <cell r="A5333" t="str">
            <v>15.017.275-0</v>
          </cell>
          <cell r="B5333">
            <v>5.91</v>
          </cell>
        </row>
        <row r="5334">
          <cell r="A5334" t="str">
            <v>15.017.280-0</v>
          </cell>
          <cell r="B5334">
            <v>7.89</v>
          </cell>
        </row>
        <row r="5335">
          <cell r="A5335" t="str">
            <v>15.017.285-0</v>
          </cell>
          <cell r="B5335">
            <v>8.43</v>
          </cell>
        </row>
        <row r="5336">
          <cell r="A5336" t="str">
            <v>15.017.290-0</v>
          </cell>
          <cell r="B5336">
            <v>11.14</v>
          </cell>
        </row>
        <row r="5337">
          <cell r="A5337" t="str">
            <v>15.017.295-0</v>
          </cell>
          <cell r="B5337">
            <v>13.39</v>
          </cell>
        </row>
        <row r="5338">
          <cell r="A5338" t="str">
            <v>15.017.300-0</v>
          </cell>
          <cell r="B5338">
            <v>14.83</v>
          </cell>
        </row>
        <row r="5339">
          <cell r="A5339" t="str">
            <v>15.017.305-0</v>
          </cell>
          <cell r="B5339">
            <v>15.01</v>
          </cell>
        </row>
        <row r="5340">
          <cell r="A5340" t="str">
            <v>15.017.310-0</v>
          </cell>
          <cell r="B5340">
            <v>22.89</v>
          </cell>
        </row>
        <row r="5341">
          <cell r="A5341" t="str">
            <v>15.017.315-0</v>
          </cell>
          <cell r="B5341">
            <v>26.25</v>
          </cell>
        </row>
        <row r="5342">
          <cell r="A5342" t="str">
            <v>15.017.320-0</v>
          </cell>
          <cell r="B5342">
            <v>5.71</v>
          </cell>
        </row>
        <row r="5343">
          <cell r="A5343" t="str">
            <v>15.017.325-0</v>
          </cell>
          <cell r="B5343">
            <v>6.75</v>
          </cell>
        </row>
        <row r="5344">
          <cell r="A5344" t="str">
            <v>15.017.330-0</v>
          </cell>
          <cell r="B5344">
            <v>7.86</v>
          </cell>
        </row>
        <row r="5345">
          <cell r="A5345" t="str">
            <v>15.017.335-0</v>
          </cell>
          <cell r="B5345">
            <v>14.64</v>
          </cell>
        </row>
        <row r="5346">
          <cell r="A5346" t="str">
            <v>15.017.340-0</v>
          </cell>
          <cell r="B5346">
            <v>27.94</v>
          </cell>
        </row>
        <row r="5347">
          <cell r="A5347" t="str">
            <v>15.017.999-0</v>
          </cell>
          <cell r="B5347">
            <v>2952</v>
          </cell>
        </row>
        <row r="5348">
          <cell r="A5348" t="str">
            <v>15.018.010-0</v>
          </cell>
          <cell r="B5348">
            <v>5.58</v>
          </cell>
        </row>
        <row r="5349">
          <cell r="A5349" t="str">
            <v>15.018.015-0</v>
          </cell>
          <cell r="B5349">
            <v>6.12</v>
          </cell>
        </row>
        <row r="5350">
          <cell r="A5350" t="str">
            <v>15.018.020-0</v>
          </cell>
          <cell r="B5350">
            <v>8.74</v>
          </cell>
        </row>
        <row r="5351">
          <cell r="A5351" t="str">
            <v>15.018.025-0</v>
          </cell>
          <cell r="B5351">
            <v>6.2</v>
          </cell>
        </row>
        <row r="5352">
          <cell r="A5352" t="str">
            <v>15.018.030-0</v>
          </cell>
          <cell r="B5352">
            <v>6.79</v>
          </cell>
        </row>
        <row r="5353">
          <cell r="A5353" t="str">
            <v>15.018.035-0</v>
          </cell>
          <cell r="B5353">
            <v>10.08</v>
          </cell>
        </row>
        <row r="5354">
          <cell r="A5354" t="str">
            <v>15.018.040-0</v>
          </cell>
          <cell r="B5354">
            <v>5.58</v>
          </cell>
        </row>
        <row r="5355">
          <cell r="A5355" t="str">
            <v>15.018.050-0</v>
          </cell>
          <cell r="B5355">
            <v>6.12</v>
          </cell>
        </row>
        <row r="5356">
          <cell r="A5356" t="str">
            <v>15.018.055-0</v>
          </cell>
          <cell r="B5356">
            <v>8.74</v>
          </cell>
        </row>
        <row r="5357">
          <cell r="A5357" t="str">
            <v>15.018.060-0</v>
          </cell>
          <cell r="B5357">
            <v>6.2</v>
          </cell>
        </row>
        <row r="5358">
          <cell r="A5358" t="str">
            <v>15.018.065-0</v>
          </cell>
          <cell r="B5358">
            <v>6.79</v>
          </cell>
        </row>
        <row r="5359">
          <cell r="A5359" t="str">
            <v>15.018.070-0</v>
          </cell>
          <cell r="B5359">
            <v>10.08</v>
          </cell>
        </row>
        <row r="5360">
          <cell r="A5360" t="str">
            <v>15.018.075-0</v>
          </cell>
          <cell r="B5360">
            <v>6.2</v>
          </cell>
        </row>
        <row r="5361">
          <cell r="A5361" t="str">
            <v>15.018.080-0</v>
          </cell>
          <cell r="B5361">
            <v>6.79</v>
          </cell>
        </row>
        <row r="5362">
          <cell r="A5362" t="str">
            <v>15.018.085-0</v>
          </cell>
          <cell r="B5362">
            <v>10.08</v>
          </cell>
        </row>
        <row r="5363">
          <cell r="A5363" t="str">
            <v>15.018.090-0</v>
          </cell>
          <cell r="B5363">
            <v>7.49</v>
          </cell>
        </row>
        <row r="5364">
          <cell r="A5364" t="str">
            <v>15.018.095-0</v>
          </cell>
          <cell r="B5364">
            <v>8.18</v>
          </cell>
        </row>
        <row r="5365">
          <cell r="A5365" t="str">
            <v>15.018.100-0</v>
          </cell>
          <cell r="B5365">
            <v>12.05</v>
          </cell>
        </row>
        <row r="5366">
          <cell r="A5366" t="str">
            <v>15.018.105-0</v>
          </cell>
          <cell r="B5366">
            <v>6.72</v>
          </cell>
        </row>
        <row r="5367">
          <cell r="A5367" t="str">
            <v>15.018.110-0</v>
          </cell>
          <cell r="B5367">
            <v>7.36</v>
          </cell>
        </row>
        <row r="5368">
          <cell r="A5368" t="str">
            <v>15.018.115-0</v>
          </cell>
          <cell r="B5368">
            <v>11.16</v>
          </cell>
        </row>
        <row r="5369">
          <cell r="A5369" t="str">
            <v>15.018.120-0</v>
          </cell>
          <cell r="B5369">
            <v>3.08</v>
          </cell>
        </row>
        <row r="5370">
          <cell r="A5370" t="str">
            <v>15.018.125-0</v>
          </cell>
          <cell r="B5370">
            <v>3.1</v>
          </cell>
        </row>
        <row r="5371">
          <cell r="A5371" t="str">
            <v>15.018.130-0</v>
          </cell>
          <cell r="B5371">
            <v>3.35</v>
          </cell>
        </row>
        <row r="5372">
          <cell r="A5372" t="str">
            <v>15.018.136-0</v>
          </cell>
          <cell r="B5372">
            <v>7.47</v>
          </cell>
        </row>
        <row r="5373">
          <cell r="A5373" t="str">
            <v>15.018.140-0</v>
          </cell>
          <cell r="B5373">
            <v>27.45</v>
          </cell>
        </row>
        <row r="5374">
          <cell r="A5374" t="str">
            <v>15.018.145-0</v>
          </cell>
          <cell r="B5374">
            <v>59.68</v>
          </cell>
        </row>
        <row r="5375">
          <cell r="A5375" t="str">
            <v>15.018.150-0</v>
          </cell>
          <cell r="B5375">
            <v>106.15</v>
          </cell>
        </row>
        <row r="5376">
          <cell r="A5376" t="str">
            <v>15.018.155-0</v>
          </cell>
          <cell r="B5376">
            <v>155.36000000000001</v>
          </cell>
        </row>
        <row r="5377">
          <cell r="A5377" t="str">
            <v>15.018.160-0</v>
          </cell>
          <cell r="B5377">
            <v>360.34</v>
          </cell>
        </row>
        <row r="5378">
          <cell r="A5378" t="str">
            <v>15.018.165-0</v>
          </cell>
          <cell r="B5378">
            <v>618.36</v>
          </cell>
        </row>
        <row r="5379">
          <cell r="A5379" t="str">
            <v>15.018.170-0</v>
          </cell>
          <cell r="B5379">
            <v>1083.0999999999999</v>
          </cell>
        </row>
        <row r="5380">
          <cell r="A5380" t="str">
            <v>15.018.175-0</v>
          </cell>
          <cell r="B5380">
            <v>30.98</v>
          </cell>
        </row>
        <row r="5381">
          <cell r="A5381" t="str">
            <v>15.018.180-0</v>
          </cell>
          <cell r="B5381">
            <v>14.65</v>
          </cell>
        </row>
        <row r="5382">
          <cell r="A5382" t="str">
            <v>15.018.185-0</v>
          </cell>
          <cell r="B5382">
            <v>36.26</v>
          </cell>
        </row>
        <row r="5383">
          <cell r="A5383" t="str">
            <v>15.018.190-0</v>
          </cell>
          <cell r="B5383">
            <v>39.18</v>
          </cell>
        </row>
        <row r="5384">
          <cell r="A5384" t="str">
            <v>15.018.195-0</v>
          </cell>
          <cell r="B5384">
            <v>46.38</v>
          </cell>
        </row>
        <row r="5385">
          <cell r="A5385" t="str">
            <v>15.018.200-0</v>
          </cell>
          <cell r="B5385">
            <v>52.6</v>
          </cell>
        </row>
        <row r="5386">
          <cell r="A5386" t="str">
            <v>15.018.205-0</v>
          </cell>
          <cell r="B5386">
            <v>43.8</v>
          </cell>
        </row>
        <row r="5387">
          <cell r="A5387" t="str">
            <v>15.018.210-0</v>
          </cell>
          <cell r="B5387">
            <v>49.45</v>
          </cell>
        </row>
        <row r="5388">
          <cell r="A5388" t="str">
            <v>15.018.215-0</v>
          </cell>
          <cell r="B5388">
            <v>57.94</v>
          </cell>
        </row>
        <row r="5389">
          <cell r="A5389" t="str">
            <v>15.018.220-0</v>
          </cell>
          <cell r="B5389">
            <v>73.599999999999994</v>
          </cell>
        </row>
        <row r="5390">
          <cell r="A5390" t="str">
            <v>15.018.250-0</v>
          </cell>
          <cell r="B5390">
            <v>8.19</v>
          </cell>
        </row>
        <row r="5391">
          <cell r="A5391" t="str">
            <v>15.018.255-0</v>
          </cell>
          <cell r="B5391">
            <v>9.85</v>
          </cell>
        </row>
        <row r="5392">
          <cell r="A5392" t="str">
            <v>15.018.260-0</v>
          </cell>
          <cell r="B5392">
            <v>30.03</v>
          </cell>
        </row>
        <row r="5393">
          <cell r="A5393" t="str">
            <v>15.018.265-0</v>
          </cell>
          <cell r="B5393">
            <v>35.56</v>
          </cell>
        </row>
        <row r="5394">
          <cell r="A5394" t="str">
            <v>15.018.270-0</v>
          </cell>
          <cell r="B5394">
            <v>44.56</v>
          </cell>
        </row>
        <row r="5395">
          <cell r="A5395" t="str">
            <v>15.018.275-0</v>
          </cell>
          <cell r="B5395">
            <v>67.58</v>
          </cell>
        </row>
        <row r="5396">
          <cell r="A5396" t="str">
            <v>15.018.280-0</v>
          </cell>
          <cell r="B5396">
            <v>81.48</v>
          </cell>
        </row>
        <row r="5397">
          <cell r="A5397" t="str">
            <v>15.018.999-0</v>
          </cell>
          <cell r="B5397">
            <v>3354</v>
          </cell>
        </row>
        <row r="5398">
          <cell r="A5398" t="str">
            <v>15.019.010-0</v>
          </cell>
          <cell r="B5398">
            <v>33.119999999999997</v>
          </cell>
        </row>
        <row r="5399">
          <cell r="A5399" t="str">
            <v>15.019.015-0</v>
          </cell>
          <cell r="B5399">
            <v>46.02</v>
          </cell>
        </row>
        <row r="5400">
          <cell r="A5400" t="str">
            <v>15.019.020-0</v>
          </cell>
          <cell r="B5400">
            <v>3.94</v>
          </cell>
        </row>
        <row r="5401">
          <cell r="A5401" t="str">
            <v>15.019.025-0</v>
          </cell>
          <cell r="B5401">
            <v>6.14</v>
          </cell>
        </row>
        <row r="5402">
          <cell r="A5402" t="str">
            <v>15.019.030-0</v>
          </cell>
          <cell r="B5402">
            <v>8.18</v>
          </cell>
        </row>
        <row r="5403">
          <cell r="A5403" t="str">
            <v>15.019.035-0</v>
          </cell>
          <cell r="B5403">
            <v>5.51</v>
          </cell>
        </row>
        <row r="5404">
          <cell r="A5404" t="str">
            <v>15.019.040-0</v>
          </cell>
          <cell r="B5404">
            <v>7.33</v>
          </cell>
        </row>
        <row r="5405">
          <cell r="A5405" t="str">
            <v>15.019.045-0</v>
          </cell>
          <cell r="B5405">
            <v>9.17</v>
          </cell>
        </row>
        <row r="5406">
          <cell r="A5406" t="str">
            <v>15.019.050-0</v>
          </cell>
          <cell r="B5406">
            <v>3.85</v>
          </cell>
        </row>
        <row r="5407">
          <cell r="A5407" t="str">
            <v>15.019.055-0</v>
          </cell>
          <cell r="B5407">
            <v>3.57</v>
          </cell>
        </row>
        <row r="5408">
          <cell r="A5408" t="str">
            <v>15.019.060-0</v>
          </cell>
          <cell r="B5408">
            <v>20.3</v>
          </cell>
        </row>
        <row r="5409">
          <cell r="A5409" t="str">
            <v>15.019.065-0</v>
          </cell>
          <cell r="B5409">
            <v>35.409999999999997</v>
          </cell>
        </row>
        <row r="5410">
          <cell r="A5410" t="str">
            <v>15.019.070-0</v>
          </cell>
          <cell r="B5410">
            <v>0.84</v>
          </cell>
        </row>
        <row r="5411">
          <cell r="A5411" t="str">
            <v>15.019.999-0</v>
          </cell>
          <cell r="B5411">
            <v>3097</v>
          </cell>
        </row>
        <row r="5412">
          <cell r="A5412" t="str">
            <v>15.020.010-0</v>
          </cell>
          <cell r="B5412">
            <v>2.73</v>
          </cell>
        </row>
        <row r="5413">
          <cell r="A5413" t="str">
            <v>15.020.015-0</v>
          </cell>
          <cell r="B5413">
            <v>1.98</v>
          </cell>
        </row>
        <row r="5414">
          <cell r="A5414" t="str">
            <v>15.020.020-0</v>
          </cell>
          <cell r="B5414">
            <v>1.92</v>
          </cell>
        </row>
        <row r="5415">
          <cell r="A5415" t="str">
            <v>15.020.025-0</v>
          </cell>
          <cell r="B5415">
            <v>1.44</v>
          </cell>
        </row>
        <row r="5416">
          <cell r="A5416" t="str">
            <v>15.020.030-0</v>
          </cell>
          <cell r="B5416">
            <v>1.22</v>
          </cell>
        </row>
        <row r="5417">
          <cell r="A5417" t="str">
            <v>15.020.035-0</v>
          </cell>
          <cell r="B5417">
            <v>3.74</v>
          </cell>
        </row>
        <row r="5418">
          <cell r="A5418" t="str">
            <v>15.020.040-0</v>
          </cell>
          <cell r="B5418">
            <v>3.74</v>
          </cell>
        </row>
        <row r="5419">
          <cell r="A5419" t="str">
            <v>15.020.041-0</v>
          </cell>
          <cell r="B5419">
            <v>15.79</v>
          </cell>
        </row>
        <row r="5420">
          <cell r="A5420" t="str">
            <v>15.020.042-0</v>
          </cell>
          <cell r="B5420">
            <v>9.6199999999999992</v>
          </cell>
        </row>
        <row r="5421">
          <cell r="A5421" t="str">
            <v>15.020.045-0</v>
          </cell>
          <cell r="B5421">
            <v>6.67</v>
          </cell>
        </row>
        <row r="5422">
          <cell r="A5422" t="str">
            <v>15.020.050-0</v>
          </cell>
          <cell r="B5422">
            <v>12.11</v>
          </cell>
        </row>
        <row r="5423">
          <cell r="A5423" t="str">
            <v>15.020.055-0</v>
          </cell>
          <cell r="B5423">
            <v>16.739999999999998</v>
          </cell>
        </row>
        <row r="5424">
          <cell r="A5424" t="str">
            <v>15.020.058-0</v>
          </cell>
          <cell r="B5424">
            <v>6.95</v>
          </cell>
        </row>
        <row r="5425">
          <cell r="A5425" t="str">
            <v>15.020.060-0</v>
          </cell>
          <cell r="B5425">
            <v>13.03</v>
          </cell>
        </row>
        <row r="5426">
          <cell r="A5426" t="str">
            <v>15.020.061-0</v>
          </cell>
          <cell r="B5426">
            <v>18.84</v>
          </cell>
        </row>
        <row r="5427">
          <cell r="A5427" t="str">
            <v>15.020.063-0</v>
          </cell>
          <cell r="B5427">
            <v>18.45</v>
          </cell>
        </row>
        <row r="5428">
          <cell r="A5428" t="str">
            <v>15.020.065-0</v>
          </cell>
          <cell r="B5428">
            <v>19.45</v>
          </cell>
        </row>
        <row r="5429">
          <cell r="A5429" t="str">
            <v>15.020.067-0</v>
          </cell>
          <cell r="B5429">
            <v>23.67</v>
          </cell>
        </row>
        <row r="5430">
          <cell r="A5430" t="str">
            <v>15.020.999-0</v>
          </cell>
          <cell r="B5430">
            <v>2080</v>
          </cell>
        </row>
        <row r="5431">
          <cell r="A5431" t="str">
            <v>15.023.020-0</v>
          </cell>
          <cell r="B5431">
            <v>9576.7999999999993</v>
          </cell>
        </row>
        <row r="5432">
          <cell r="A5432" t="str">
            <v>15.023.025-0</v>
          </cell>
          <cell r="B5432">
            <v>9163.66</v>
          </cell>
        </row>
        <row r="5433">
          <cell r="A5433" t="str">
            <v>15.023.050-0</v>
          </cell>
          <cell r="B5433">
            <v>492.53</v>
          </cell>
        </row>
        <row r="5434">
          <cell r="A5434" t="str">
            <v>15.023.095-0</v>
          </cell>
          <cell r="B5434">
            <v>14594.11</v>
          </cell>
        </row>
        <row r="5435">
          <cell r="A5435" t="str">
            <v>15.023.100-0</v>
          </cell>
          <cell r="B5435">
            <v>7394.69</v>
          </cell>
        </row>
        <row r="5436">
          <cell r="A5436" t="str">
            <v>15.023.999-0</v>
          </cell>
          <cell r="B5436">
            <v>2531</v>
          </cell>
        </row>
        <row r="5437">
          <cell r="A5437" t="str">
            <v>15.028.001-0</v>
          </cell>
          <cell r="B5437">
            <v>210.33</v>
          </cell>
        </row>
        <row r="5438">
          <cell r="A5438" t="str">
            <v>15.028.003-0</v>
          </cell>
          <cell r="B5438">
            <v>219.42</v>
          </cell>
        </row>
        <row r="5439">
          <cell r="A5439" t="str">
            <v>15.028.005-0</v>
          </cell>
          <cell r="B5439">
            <v>231.16</v>
          </cell>
        </row>
        <row r="5440">
          <cell r="A5440" t="str">
            <v>15.028.010-0</v>
          </cell>
          <cell r="B5440">
            <v>258.04000000000002</v>
          </cell>
        </row>
        <row r="5441">
          <cell r="A5441" t="str">
            <v>15.028.015-0</v>
          </cell>
          <cell r="B5441">
            <v>277.77999999999997</v>
          </cell>
        </row>
        <row r="5442">
          <cell r="A5442" t="str">
            <v>15.028.999-0</v>
          </cell>
          <cell r="B5442">
            <v>2658</v>
          </cell>
        </row>
        <row r="5443">
          <cell r="A5443" t="str">
            <v>15.029.010-0</v>
          </cell>
          <cell r="B5443">
            <v>29.04</v>
          </cell>
        </row>
        <row r="5444">
          <cell r="A5444" t="str">
            <v>15.029.011-0</v>
          </cell>
          <cell r="B5444">
            <v>30.66</v>
          </cell>
        </row>
        <row r="5445">
          <cell r="A5445" t="str">
            <v>15.029.012-0</v>
          </cell>
          <cell r="B5445">
            <v>39.39</v>
          </cell>
        </row>
        <row r="5446">
          <cell r="A5446" t="str">
            <v>15.029.013-0</v>
          </cell>
          <cell r="B5446">
            <v>48.96</v>
          </cell>
        </row>
        <row r="5447">
          <cell r="A5447" t="str">
            <v>15.029.014-0</v>
          </cell>
          <cell r="B5447">
            <v>59.62</v>
          </cell>
        </row>
        <row r="5448">
          <cell r="A5448" t="str">
            <v>15.029.015-0</v>
          </cell>
          <cell r="B5448">
            <v>85.62</v>
          </cell>
        </row>
        <row r="5449">
          <cell r="A5449" t="str">
            <v>15.029.016-0</v>
          </cell>
          <cell r="B5449">
            <v>157.28</v>
          </cell>
        </row>
        <row r="5450">
          <cell r="A5450" t="str">
            <v>15.029.017-0</v>
          </cell>
          <cell r="B5450">
            <v>212.18</v>
          </cell>
        </row>
        <row r="5451">
          <cell r="A5451" t="str">
            <v>15.029.018-0</v>
          </cell>
          <cell r="B5451">
            <v>395.51</v>
          </cell>
        </row>
        <row r="5452">
          <cell r="A5452" t="str">
            <v>15.029.019-0</v>
          </cell>
          <cell r="B5452">
            <v>18.7</v>
          </cell>
        </row>
        <row r="5453">
          <cell r="A5453" t="str">
            <v>15.029.020-0</v>
          </cell>
          <cell r="B5453">
            <v>23.6</v>
          </cell>
        </row>
        <row r="5454">
          <cell r="A5454" t="str">
            <v>15.029.021-0</v>
          </cell>
          <cell r="B5454">
            <v>30.29</v>
          </cell>
        </row>
        <row r="5455">
          <cell r="A5455" t="str">
            <v>15.029.022-0</v>
          </cell>
          <cell r="B5455">
            <v>43.46</v>
          </cell>
        </row>
        <row r="5456">
          <cell r="A5456" t="str">
            <v>15.029.023-0</v>
          </cell>
          <cell r="B5456">
            <v>62.69</v>
          </cell>
        </row>
        <row r="5457">
          <cell r="A5457" t="str">
            <v>15.029.024-0</v>
          </cell>
          <cell r="B5457">
            <v>83.14</v>
          </cell>
        </row>
        <row r="5458">
          <cell r="A5458" t="str">
            <v>15.029.049-0</v>
          </cell>
          <cell r="B5458">
            <v>24.63</v>
          </cell>
        </row>
        <row r="5459">
          <cell r="A5459" t="str">
            <v>15.029.050-0</v>
          </cell>
          <cell r="B5459">
            <v>27.96</v>
          </cell>
        </row>
        <row r="5460">
          <cell r="A5460" t="str">
            <v>15.029.051-0</v>
          </cell>
          <cell r="B5460">
            <v>40.020000000000003</v>
          </cell>
        </row>
        <row r="5461">
          <cell r="A5461" t="str">
            <v>15.029.052-0</v>
          </cell>
          <cell r="B5461">
            <v>50.5</v>
          </cell>
        </row>
        <row r="5462">
          <cell r="A5462" t="str">
            <v>15.029.053-0</v>
          </cell>
          <cell r="B5462">
            <v>75.52</v>
          </cell>
        </row>
        <row r="5463">
          <cell r="A5463" t="str">
            <v>15.029.054-0</v>
          </cell>
          <cell r="B5463">
            <v>132.44</v>
          </cell>
        </row>
        <row r="5464">
          <cell r="A5464" t="str">
            <v>15.029.055-0</v>
          </cell>
          <cell r="B5464">
            <v>186.08</v>
          </cell>
        </row>
        <row r="5465">
          <cell r="A5465" t="str">
            <v>15.029.056-0</v>
          </cell>
          <cell r="B5465">
            <v>280.61</v>
          </cell>
        </row>
        <row r="5466">
          <cell r="A5466" t="str">
            <v>15.029.080-0</v>
          </cell>
          <cell r="B5466">
            <v>21.82</v>
          </cell>
        </row>
        <row r="5467">
          <cell r="A5467" t="str">
            <v>15.029.081-0</v>
          </cell>
          <cell r="B5467">
            <v>26.58</v>
          </cell>
        </row>
        <row r="5468">
          <cell r="A5468" t="str">
            <v>15.029.082-0</v>
          </cell>
          <cell r="B5468">
            <v>38.69</v>
          </cell>
        </row>
        <row r="5469">
          <cell r="A5469" t="str">
            <v>15.029.083-0</v>
          </cell>
          <cell r="B5469">
            <v>50.47</v>
          </cell>
        </row>
        <row r="5470">
          <cell r="A5470" t="str">
            <v>15.029.084-0</v>
          </cell>
          <cell r="B5470">
            <v>69.58</v>
          </cell>
        </row>
        <row r="5471">
          <cell r="A5471" t="str">
            <v>15.029.085-0</v>
          </cell>
          <cell r="B5471">
            <v>129.68</v>
          </cell>
        </row>
        <row r="5472">
          <cell r="A5472" t="str">
            <v>15.029.086-0</v>
          </cell>
          <cell r="B5472">
            <v>179.59</v>
          </cell>
        </row>
        <row r="5473">
          <cell r="A5473" t="str">
            <v>15.029.087-0</v>
          </cell>
          <cell r="B5473">
            <v>272.62</v>
          </cell>
        </row>
        <row r="5474">
          <cell r="A5474" t="str">
            <v>15.029.100-0</v>
          </cell>
          <cell r="B5474">
            <v>34.43</v>
          </cell>
        </row>
        <row r="5475">
          <cell r="A5475" t="str">
            <v>15.029.101-0</v>
          </cell>
          <cell r="B5475">
            <v>46.54</v>
          </cell>
        </row>
        <row r="5476">
          <cell r="A5476" t="str">
            <v>15.029.102-0</v>
          </cell>
          <cell r="B5476">
            <v>59.96</v>
          </cell>
        </row>
        <row r="5477">
          <cell r="A5477" t="str">
            <v>15.029.103-0</v>
          </cell>
          <cell r="B5477">
            <v>75.61</v>
          </cell>
        </row>
        <row r="5478">
          <cell r="A5478" t="str">
            <v>15.029.104-0</v>
          </cell>
          <cell r="B5478">
            <v>102.56</v>
          </cell>
        </row>
        <row r="5479">
          <cell r="A5479" t="str">
            <v>15.029.105-0</v>
          </cell>
          <cell r="B5479">
            <v>164.02</v>
          </cell>
        </row>
        <row r="5480">
          <cell r="A5480" t="str">
            <v>15.029.106-0</v>
          </cell>
          <cell r="B5480">
            <v>195.53</v>
          </cell>
        </row>
        <row r="5481">
          <cell r="A5481" t="str">
            <v>15.029.107-0</v>
          </cell>
          <cell r="B5481">
            <v>346.69</v>
          </cell>
        </row>
        <row r="5482">
          <cell r="A5482" t="str">
            <v>15.029.999-0</v>
          </cell>
          <cell r="B5482">
            <v>2166</v>
          </cell>
        </row>
        <row r="5483">
          <cell r="A5483" t="str">
            <v>15.031.010-0</v>
          </cell>
          <cell r="B5483">
            <v>12.56</v>
          </cell>
        </row>
        <row r="5484">
          <cell r="A5484" t="str">
            <v>15.031.011-0</v>
          </cell>
          <cell r="B5484">
            <v>15.85</v>
          </cell>
        </row>
        <row r="5485">
          <cell r="A5485" t="str">
            <v>15.031.012-0</v>
          </cell>
          <cell r="B5485">
            <v>22.2</v>
          </cell>
        </row>
        <row r="5486">
          <cell r="A5486" t="str">
            <v>15.031.013-0</v>
          </cell>
          <cell r="B5486">
            <v>27.45</v>
          </cell>
        </row>
        <row r="5487">
          <cell r="A5487" t="str">
            <v>15.031.014-0</v>
          </cell>
          <cell r="B5487">
            <v>34.83</v>
          </cell>
        </row>
        <row r="5488">
          <cell r="A5488" t="str">
            <v>15.031.015-0</v>
          </cell>
          <cell r="B5488">
            <v>43.93</v>
          </cell>
        </row>
        <row r="5489">
          <cell r="A5489" t="str">
            <v>15.031.016-0</v>
          </cell>
          <cell r="B5489">
            <v>59.83</v>
          </cell>
        </row>
        <row r="5490">
          <cell r="A5490" t="str">
            <v>15.031.017-0</v>
          </cell>
          <cell r="B5490">
            <v>69.599999999999994</v>
          </cell>
        </row>
        <row r="5491">
          <cell r="A5491" t="str">
            <v>15.031.018-0</v>
          </cell>
          <cell r="B5491">
            <v>100.22</v>
          </cell>
        </row>
        <row r="5492">
          <cell r="A5492" t="str">
            <v>15.031.019-0</v>
          </cell>
          <cell r="B5492">
            <v>13.63</v>
          </cell>
        </row>
        <row r="5493">
          <cell r="A5493" t="str">
            <v>15.031.020-0</v>
          </cell>
          <cell r="B5493">
            <v>17.2</v>
          </cell>
        </row>
        <row r="5494">
          <cell r="A5494" t="str">
            <v>15.031.021-0</v>
          </cell>
          <cell r="B5494">
            <v>24.15</v>
          </cell>
        </row>
        <row r="5495">
          <cell r="A5495" t="str">
            <v>15.031.022-0</v>
          </cell>
          <cell r="B5495">
            <v>29.9</v>
          </cell>
        </row>
        <row r="5496">
          <cell r="A5496" t="str">
            <v>15.031.023-0</v>
          </cell>
          <cell r="B5496">
            <v>37.97</v>
          </cell>
        </row>
        <row r="5497">
          <cell r="A5497" t="str">
            <v>15.031.024-0</v>
          </cell>
          <cell r="B5497">
            <v>47.91</v>
          </cell>
        </row>
        <row r="5498">
          <cell r="A5498" t="str">
            <v>15.031.025-0</v>
          </cell>
          <cell r="B5498">
            <v>65.349999999999994</v>
          </cell>
        </row>
        <row r="5499">
          <cell r="A5499" t="str">
            <v>15.031.026-0</v>
          </cell>
          <cell r="B5499">
            <v>76.069999999999993</v>
          </cell>
        </row>
        <row r="5500">
          <cell r="A5500" t="str">
            <v>15.031.027-0</v>
          </cell>
          <cell r="B5500">
            <v>109.66</v>
          </cell>
        </row>
        <row r="5501">
          <cell r="A5501" t="str">
            <v>15.031.999-0</v>
          </cell>
          <cell r="B5501">
            <v>4013</v>
          </cell>
        </row>
        <row r="5502">
          <cell r="A5502" t="str">
            <v>15.032.500-0</v>
          </cell>
          <cell r="B5502">
            <v>252.91</v>
          </cell>
        </row>
        <row r="5503">
          <cell r="A5503" t="str">
            <v>15.032.999-0</v>
          </cell>
          <cell r="B5503">
            <v>1786</v>
          </cell>
        </row>
        <row r="5504">
          <cell r="A5504" t="str">
            <v>15.033.999-0</v>
          </cell>
          <cell r="B5504">
            <v>4235</v>
          </cell>
        </row>
        <row r="5505">
          <cell r="A5505" t="str">
            <v>15.034.010-0</v>
          </cell>
          <cell r="B5505">
            <v>5.23</v>
          </cell>
        </row>
        <row r="5506">
          <cell r="A5506" t="str">
            <v>15.034.011-0</v>
          </cell>
          <cell r="B5506">
            <v>6.12</v>
          </cell>
        </row>
        <row r="5507">
          <cell r="A5507" t="str">
            <v>15.034.012-0</v>
          </cell>
          <cell r="B5507">
            <v>9.98</v>
          </cell>
        </row>
        <row r="5508">
          <cell r="A5508" t="str">
            <v>15.034.013-0</v>
          </cell>
          <cell r="B5508">
            <v>11.53</v>
          </cell>
        </row>
        <row r="5509">
          <cell r="A5509" t="str">
            <v>15.034.014-0</v>
          </cell>
          <cell r="B5509">
            <v>15.17</v>
          </cell>
        </row>
        <row r="5510">
          <cell r="A5510" t="str">
            <v>15.034.015-0</v>
          </cell>
          <cell r="B5510">
            <v>23.9</v>
          </cell>
        </row>
        <row r="5511">
          <cell r="A5511" t="str">
            <v>15.034.016-0</v>
          </cell>
          <cell r="B5511">
            <v>33.33</v>
          </cell>
        </row>
        <row r="5512">
          <cell r="A5512" t="str">
            <v>15.034.017-0</v>
          </cell>
          <cell r="B5512">
            <v>49.56</v>
          </cell>
        </row>
        <row r="5513">
          <cell r="A5513" t="str">
            <v>15.034.020-0</v>
          </cell>
          <cell r="B5513">
            <v>5.52</v>
          </cell>
        </row>
        <row r="5514">
          <cell r="A5514" t="str">
            <v>15.034.021-0</v>
          </cell>
          <cell r="B5514">
            <v>6.46</v>
          </cell>
        </row>
        <row r="5515">
          <cell r="A5515" t="str">
            <v>15.034.022-0</v>
          </cell>
          <cell r="B5515">
            <v>10.68</v>
          </cell>
        </row>
        <row r="5516">
          <cell r="A5516" t="str">
            <v>15.034.023-0</v>
          </cell>
          <cell r="B5516">
            <v>12.34</v>
          </cell>
        </row>
        <row r="5517">
          <cell r="A5517" t="str">
            <v>15.034.024-0</v>
          </cell>
          <cell r="B5517">
            <v>16.28</v>
          </cell>
        </row>
        <row r="5518">
          <cell r="A5518" t="str">
            <v>15.034.025-0</v>
          </cell>
          <cell r="B5518">
            <v>25.82</v>
          </cell>
        </row>
        <row r="5519">
          <cell r="A5519" t="str">
            <v>15.034.026-0</v>
          </cell>
          <cell r="B5519">
            <v>36.159999999999997</v>
          </cell>
        </row>
        <row r="5520">
          <cell r="A5520" t="str">
            <v>15.034.027-0</v>
          </cell>
          <cell r="B5520">
            <v>53.93</v>
          </cell>
        </row>
        <row r="5521">
          <cell r="A5521" t="str">
            <v>15.034.999-0</v>
          </cell>
          <cell r="B5521">
            <v>2771</v>
          </cell>
        </row>
        <row r="5522">
          <cell r="A5522" t="str">
            <v>15.035.010-0</v>
          </cell>
          <cell r="B5522">
            <v>10.78</v>
          </cell>
        </row>
        <row r="5523">
          <cell r="A5523" t="str">
            <v>15.035.011-0</v>
          </cell>
          <cell r="B5523">
            <v>13.72</v>
          </cell>
        </row>
        <row r="5524">
          <cell r="A5524" t="str">
            <v>15.035.012-0</v>
          </cell>
          <cell r="B5524">
            <v>18.86</v>
          </cell>
        </row>
        <row r="5525">
          <cell r="A5525" t="str">
            <v>15.035.013-0</v>
          </cell>
          <cell r="B5525">
            <v>25.16</v>
          </cell>
        </row>
        <row r="5526">
          <cell r="A5526" t="str">
            <v>15.035.014-0</v>
          </cell>
          <cell r="B5526">
            <v>30.66</v>
          </cell>
        </row>
        <row r="5527">
          <cell r="A5527" t="str">
            <v>15.035.015-0</v>
          </cell>
          <cell r="B5527">
            <v>38.54</v>
          </cell>
        </row>
        <row r="5528">
          <cell r="A5528" t="str">
            <v>15.035.016-0</v>
          </cell>
          <cell r="B5528">
            <v>55.03</v>
          </cell>
        </row>
        <row r="5529">
          <cell r="A5529" t="str">
            <v>15.035.017-0</v>
          </cell>
          <cell r="B5529">
            <v>64.64</v>
          </cell>
        </row>
        <row r="5530">
          <cell r="A5530" t="str">
            <v>15.035.020-0</v>
          </cell>
          <cell r="B5530">
            <v>11.67</v>
          </cell>
        </row>
        <row r="5531">
          <cell r="A5531" t="str">
            <v>15.035.021-0</v>
          </cell>
          <cell r="B5531">
            <v>14.86</v>
          </cell>
        </row>
        <row r="5532">
          <cell r="A5532" t="str">
            <v>15.035.022-0</v>
          </cell>
          <cell r="B5532">
            <v>20.48</v>
          </cell>
        </row>
        <row r="5533">
          <cell r="A5533" t="str">
            <v>15.035.023-0</v>
          </cell>
          <cell r="B5533">
            <v>27.37</v>
          </cell>
        </row>
        <row r="5534">
          <cell r="A5534" t="str">
            <v>15.035.024-0</v>
          </cell>
          <cell r="B5534">
            <v>33.369999999999997</v>
          </cell>
        </row>
        <row r="5535">
          <cell r="A5535" t="str">
            <v>15.035.025-0</v>
          </cell>
          <cell r="B5535">
            <v>41.98</v>
          </cell>
        </row>
        <row r="5536">
          <cell r="A5536" t="str">
            <v>15.035.026-0</v>
          </cell>
          <cell r="B5536">
            <v>60.08</v>
          </cell>
        </row>
        <row r="5537">
          <cell r="A5537" t="str">
            <v>15.035.027-0</v>
          </cell>
          <cell r="B5537">
            <v>70.61</v>
          </cell>
        </row>
        <row r="5538">
          <cell r="A5538" t="str">
            <v>15.035.999-0</v>
          </cell>
          <cell r="B5538">
            <v>9745</v>
          </cell>
        </row>
        <row r="5539">
          <cell r="A5539" t="str">
            <v>15.036.010-0</v>
          </cell>
          <cell r="B5539">
            <v>3.86</v>
          </cell>
        </row>
        <row r="5540">
          <cell r="A5540" t="str">
            <v>15.036.011-0</v>
          </cell>
          <cell r="B5540">
            <v>4.97</v>
          </cell>
        </row>
        <row r="5541">
          <cell r="A5541" t="str">
            <v>15.036.012-0</v>
          </cell>
          <cell r="B5541">
            <v>8.14</v>
          </cell>
        </row>
        <row r="5542">
          <cell r="A5542" t="str">
            <v>15.036.013-0</v>
          </cell>
          <cell r="B5542">
            <v>12.6</v>
          </cell>
        </row>
        <row r="5543">
          <cell r="A5543" t="str">
            <v>15.036.014-0</v>
          </cell>
          <cell r="B5543">
            <v>17.670000000000002</v>
          </cell>
        </row>
        <row r="5544">
          <cell r="A5544" t="str">
            <v>15.036.015-0</v>
          </cell>
          <cell r="B5544">
            <v>26.23</v>
          </cell>
        </row>
        <row r="5545">
          <cell r="A5545" t="str">
            <v>15.036.016-0</v>
          </cell>
          <cell r="B5545">
            <v>33.380000000000003</v>
          </cell>
        </row>
        <row r="5546">
          <cell r="A5546" t="str">
            <v>15.036.017-0</v>
          </cell>
          <cell r="B5546">
            <v>39.35</v>
          </cell>
        </row>
        <row r="5547">
          <cell r="A5547" t="str">
            <v>15.036.018-0</v>
          </cell>
          <cell r="B5547">
            <v>4.08</v>
          </cell>
        </row>
        <row r="5548">
          <cell r="A5548" t="str">
            <v>15.036.019-0</v>
          </cell>
          <cell r="B5548">
            <v>5.26</v>
          </cell>
        </row>
        <row r="5549">
          <cell r="A5549" t="str">
            <v>15.036.020-0</v>
          </cell>
          <cell r="B5549">
            <v>8.7200000000000006</v>
          </cell>
        </row>
        <row r="5550">
          <cell r="A5550" t="str">
            <v>15.036.021-0</v>
          </cell>
          <cell r="B5550">
            <v>11.16</v>
          </cell>
        </row>
        <row r="5551">
          <cell r="A5551" t="str">
            <v>15.036.022-0</v>
          </cell>
          <cell r="B5551">
            <v>13.57</v>
          </cell>
        </row>
        <row r="5552">
          <cell r="A5552" t="str">
            <v>15.036.023-0</v>
          </cell>
          <cell r="B5552">
            <v>19.07</v>
          </cell>
        </row>
        <row r="5553">
          <cell r="A5553" t="str">
            <v>15.036.024-0</v>
          </cell>
          <cell r="B5553">
            <v>28.42</v>
          </cell>
        </row>
        <row r="5554">
          <cell r="A5554" t="str">
            <v>15.036.025-0</v>
          </cell>
          <cell r="B5554">
            <v>36.22</v>
          </cell>
        </row>
        <row r="5555">
          <cell r="A5555" t="str">
            <v>15.036.026-0</v>
          </cell>
          <cell r="B5555">
            <v>42.7</v>
          </cell>
        </row>
        <row r="5556">
          <cell r="A5556" t="str">
            <v>15.036.027-0</v>
          </cell>
          <cell r="B5556">
            <v>3.91</v>
          </cell>
        </row>
        <row r="5557">
          <cell r="A5557" t="str">
            <v>15.036.028-0</v>
          </cell>
          <cell r="B5557">
            <v>4.5199999999999996</v>
          </cell>
        </row>
        <row r="5558">
          <cell r="A5558" t="str">
            <v>15.036.029-0</v>
          </cell>
          <cell r="B5558">
            <v>6.37</v>
          </cell>
        </row>
        <row r="5559">
          <cell r="A5559" t="str">
            <v>15.036.030-0</v>
          </cell>
          <cell r="B5559">
            <v>8.2100000000000009</v>
          </cell>
        </row>
        <row r="5560">
          <cell r="A5560" t="str">
            <v>15.036.031-0</v>
          </cell>
          <cell r="B5560">
            <v>10.039999999999999</v>
          </cell>
        </row>
        <row r="5561">
          <cell r="A5561" t="str">
            <v>15.036.032-0</v>
          </cell>
          <cell r="B5561">
            <v>14.23</v>
          </cell>
        </row>
        <row r="5562">
          <cell r="A5562" t="str">
            <v>15.036.033-0</v>
          </cell>
          <cell r="B5562">
            <v>20.2</v>
          </cell>
        </row>
        <row r="5563">
          <cell r="A5563" t="str">
            <v>15.036.034-0</v>
          </cell>
          <cell r="B5563">
            <v>25.14</v>
          </cell>
        </row>
        <row r="5564">
          <cell r="A5564" t="str">
            <v>15.036.035-0</v>
          </cell>
          <cell r="B5564">
            <v>37.79</v>
          </cell>
        </row>
        <row r="5565">
          <cell r="A5565" t="str">
            <v>15.036.036-0</v>
          </cell>
          <cell r="B5565">
            <v>4.07</v>
          </cell>
        </row>
        <row r="5566">
          <cell r="A5566" t="str">
            <v>15.036.037-0</v>
          </cell>
          <cell r="B5566">
            <v>4.72</v>
          </cell>
        </row>
        <row r="5567">
          <cell r="A5567" t="str">
            <v>15.036.038-0</v>
          </cell>
          <cell r="B5567">
            <v>6.74</v>
          </cell>
        </row>
        <row r="5568">
          <cell r="A5568" t="str">
            <v>15.036.039-0</v>
          </cell>
          <cell r="B5568">
            <v>8.73</v>
          </cell>
        </row>
        <row r="5569">
          <cell r="A5569" t="str">
            <v>15.036.040-0</v>
          </cell>
          <cell r="B5569">
            <v>10.68</v>
          </cell>
        </row>
        <row r="5570">
          <cell r="A5570" t="str">
            <v>15.036.041-0</v>
          </cell>
          <cell r="B5570">
            <v>15.22</v>
          </cell>
        </row>
        <row r="5571">
          <cell r="A5571" t="str">
            <v>15.036.042-0</v>
          </cell>
          <cell r="B5571">
            <v>21.73</v>
          </cell>
        </row>
        <row r="5572">
          <cell r="A5572" t="str">
            <v>15.036.043-0</v>
          </cell>
          <cell r="B5572">
            <v>27.07</v>
          </cell>
        </row>
        <row r="5573">
          <cell r="A5573" t="str">
            <v>15.036.044-0</v>
          </cell>
          <cell r="B5573">
            <v>40.909999999999997</v>
          </cell>
        </row>
        <row r="5574">
          <cell r="A5574" t="str">
            <v>15.036.045-0</v>
          </cell>
          <cell r="B5574">
            <v>5.51</v>
          </cell>
        </row>
        <row r="5575">
          <cell r="A5575" t="str">
            <v>15.036.046-0</v>
          </cell>
          <cell r="B5575">
            <v>7.93</v>
          </cell>
        </row>
        <row r="5576">
          <cell r="A5576" t="str">
            <v>15.036.047-0</v>
          </cell>
          <cell r="B5576">
            <v>11.08</v>
          </cell>
        </row>
        <row r="5577">
          <cell r="A5577" t="str">
            <v>15.036.048-0</v>
          </cell>
          <cell r="B5577">
            <v>12.62</v>
          </cell>
        </row>
        <row r="5578">
          <cell r="A5578" t="str">
            <v>15.036.049-0</v>
          </cell>
          <cell r="B5578">
            <v>5.77</v>
          </cell>
        </row>
        <row r="5579">
          <cell r="A5579" t="str">
            <v>15.036.050-0</v>
          </cell>
          <cell r="B5579">
            <v>8.36</v>
          </cell>
        </row>
        <row r="5580">
          <cell r="A5580" t="str">
            <v>15.036.051-0</v>
          </cell>
          <cell r="B5580">
            <v>11.69</v>
          </cell>
        </row>
        <row r="5581">
          <cell r="A5581" t="str">
            <v>15.036.052-0</v>
          </cell>
          <cell r="B5581">
            <v>13.3</v>
          </cell>
        </row>
        <row r="5582">
          <cell r="A5582" t="str">
            <v>15.036.053-0</v>
          </cell>
          <cell r="B5582">
            <v>22.89</v>
          </cell>
        </row>
        <row r="5583">
          <cell r="A5583" t="str">
            <v>15.036.054-0</v>
          </cell>
          <cell r="B5583">
            <v>11.65</v>
          </cell>
        </row>
        <row r="5584">
          <cell r="A5584" t="str">
            <v>15.036.055-0</v>
          </cell>
          <cell r="B5584">
            <v>16.25</v>
          </cell>
        </row>
        <row r="5585">
          <cell r="A5585" t="str">
            <v>15.036.056-0</v>
          </cell>
          <cell r="B5585">
            <v>31</v>
          </cell>
        </row>
        <row r="5586">
          <cell r="A5586" t="str">
            <v>15.036.057-0</v>
          </cell>
          <cell r="B5586">
            <v>12.57</v>
          </cell>
        </row>
        <row r="5587">
          <cell r="A5587" t="str">
            <v>15.036.058-0</v>
          </cell>
          <cell r="B5587">
            <v>17.579999999999998</v>
          </cell>
        </row>
        <row r="5588">
          <cell r="A5588" t="str">
            <v>15.036.059-0</v>
          </cell>
          <cell r="B5588">
            <v>33.799999999999997</v>
          </cell>
        </row>
        <row r="5589">
          <cell r="A5589" t="str">
            <v>15.036.060-0</v>
          </cell>
          <cell r="B5589">
            <v>2.63</v>
          </cell>
        </row>
        <row r="5590">
          <cell r="A5590" t="str">
            <v>15.036.061-0</v>
          </cell>
          <cell r="B5590">
            <v>3.56</v>
          </cell>
        </row>
        <row r="5591">
          <cell r="A5591" t="str">
            <v>15.036.062-0</v>
          </cell>
          <cell r="B5591">
            <v>4.6399999999999997</v>
          </cell>
        </row>
        <row r="5592">
          <cell r="A5592" t="str">
            <v>15.036.063-0</v>
          </cell>
          <cell r="B5592">
            <v>5.85</v>
          </cell>
        </row>
        <row r="5593">
          <cell r="A5593" t="str">
            <v>15.036.064-0</v>
          </cell>
          <cell r="B5593">
            <v>6.56</v>
          </cell>
        </row>
        <row r="5594">
          <cell r="A5594" t="str">
            <v>15.036.065-0</v>
          </cell>
          <cell r="B5594">
            <v>8.31</v>
          </cell>
        </row>
        <row r="5595">
          <cell r="A5595" t="str">
            <v>15.036.066-0</v>
          </cell>
          <cell r="B5595">
            <v>11.59</v>
          </cell>
        </row>
        <row r="5596">
          <cell r="A5596" t="str">
            <v>15.036.067-0</v>
          </cell>
          <cell r="B5596">
            <v>17.05</v>
          </cell>
        </row>
        <row r="5597">
          <cell r="A5597" t="str">
            <v>15.036.068-0</v>
          </cell>
          <cell r="B5597">
            <v>20.99</v>
          </cell>
        </row>
        <row r="5598">
          <cell r="A5598" t="str">
            <v>15.036.069-0</v>
          </cell>
          <cell r="B5598">
            <v>2.72</v>
          </cell>
        </row>
        <row r="5599">
          <cell r="A5599" t="str">
            <v>15.036.070-0</v>
          </cell>
          <cell r="B5599">
            <v>3.71</v>
          </cell>
        </row>
        <row r="5600">
          <cell r="A5600" t="str">
            <v>15.036.071-0</v>
          </cell>
          <cell r="B5600">
            <v>4.87</v>
          </cell>
        </row>
        <row r="5601">
          <cell r="A5601" t="str">
            <v>15.036.072-0</v>
          </cell>
          <cell r="B5601">
            <v>6.17</v>
          </cell>
        </row>
        <row r="5602">
          <cell r="A5602" t="str">
            <v>15.036.073-0</v>
          </cell>
          <cell r="B5602">
            <v>6.92</v>
          </cell>
        </row>
        <row r="5603">
          <cell r="A5603" t="str">
            <v>15.036.074-0</v>
          </cell>
          <cell r="B5603">
            <v>8.7799999999999994</v>
          </cell>
        </row>
        <row r="5604">
          <cell r="A5604" t="str">
            <v>15.036.075-0</v>
          </cell>
          <cell r="B5604">
            <v>12.32</v>
          </cell>
        </row>
        <row r="5605">
          <cell r="A5605" t="str">
            <v>15.036.076-0</v>
          </cell>
          <cell r="B5605">
            <v>18.25</v>
          </cell>
        </row>
        <row r="5606">
          <cell r="A5606" t="str">
            <v>15.036.077-0</v>
          </cell>
          <cell r="B5606">
            <v>22.51</v>
          </cell>
        </row>
        <row r="5607">
          <cell r="A5607" t="str">
            <v>15.036.130-0</v>
          </cell>
          <cell r="B5607">
            <v>28.67</v>
          </cell>
        </row>
        <row r="5608">
          <cell r="A5608" t="str">
            <v>15.036.135-0</v>
          </cell>
          <cell r="B5608">
            <v>22.15</v>
          </cell>
        </row>
        <row r="5609">
          <cell r="A5609" t="str">
            <v>15.036.140-0</v>
          </cell>
          <cell r="B5609">
            <v>1.35</v>
          </cell>
        </row>
        <row r="5610">
          <cell r="A5610" t="str">
            <v>15.036.141-0</v>
          </cell>
          <cell r="B5610">
            <v>1.64</v>
          </cell>
        </row>
        <row r="5611">
          <cell r="A5611" t="str">
            <v>15.036.999-0</v>
          </cell>
          <cell r="B5611">
            <v>3248</v>
          </cell>
        </row>
        <row r="5612">
          <cell r="A5612" t="str">
            <v>15.037.010-0</v>
          </cell>
          <cell r="B5612">
            <v>2.9</v>
          </cell>
        </row>
        <row r="5613">
          <cell r="A5613" t="str">
            <v>15.037.011-0</v>
          </cell>
          <cell r="B5613">
            <v>3.93</v>
          </cell>
        </row>
        <row r="5614">
          <cell r="A5614" t="str">
            <v>15.037.012-0</v>
          </cell>
          <cell r="B5614">
            <v>4.97</v>
          </cell>
        </row>
        <row r="5615">
          <cell r="A5615" t="str">
            <v>15.037.013-0</v>
          </cell>
          <cell r="B5615">
            <v>7.3</v>
          </cell>
        </row>
        <row r="5616">
          <cell r="A5616" t="str">
            <v>15.037.014-0</v>
          </cell>
          <cell r="B5616">
            <v>8.7899999999999991</v>
          </cell>
        </row>
        <row r="5617">
          <cell r="A5617" t="str">
            <v>15.037.015-0</v>
          </cell>
          <cell r="B5617">
            <v>11.14</v>
          </cell>
        </row>
        <row r="5618">
          <cell r="A5618" t="str">
            <v>15.037.016-0</v>
          </cell>
          <cell r="B5618">
            <v>17.579999999999998</v>
          </cell>
        </row>
        <row r="5619">
          <cell r="A5619" t="str">
            <v>15.037.017-0</v>
          </cell>
          <cell r="B5619">
            <v>19.96</v>
          </cell>
        </row>
        <row r="5620">
          <cell r="A5620" t="str">
            <v>15.037.999-0</v>
          </cell>
          <cell r="B5620">
            <v>3351</v>
          </cell>
        </row>
        <row r="5621">
          <cell r="A5621" t="str">
            <v>15.038.999-0</v>
          </cell>
          <cell r="B5621">
            <v>3959</v>
          </cell>
        </row>
        <row r="5622">
          <cell r="A5622" t="str">
            <v>15.039.500-0</v>
          </cell>
          <cell r="B5622">
            <v>223.22</v>
          </cell>
        </row>
        <row r="5623">
          <cell r="A5623" t="str">
            <v>15.039.999-0</v>
          </cell>
          <cell r="B5623">
            <v>2735</v>
          </cell>
        </row>
        <row r="5624">
          <cell r="A5624" t="str">
            <v>15.040.999-0</v>
          </cell>
          <cell r="B5624">
            <v>4218</v>
          </cell>
        </row>
        <row r="5625">
          <cell r="A5625" t="str">
            <v>15.041.001-0</v>
          </cell>
          <cell r="B5625">
            <v>11.35</v>
          </cell>
        </row>
        <row r="5626">
          <cell r="A5626" t="str">
            <v>15.041.002-0</v>
          </cell>
          <cell r="B5626">
            <v>18.32</v>
          </cell>
        </row>
        <row r="5627">
          <cell r="A5627" t="str">
            <v>15.041.003-0</v>
          </cell>
          <cell r="B5627">
            <v>22.52</v>
          </cell>
        </row>
        <row r="5628">
          <cell r="A5628" t="str">
            <v>15.041.004-0</v>
          </cell>
          <cell r="B5628">
            <v>31.12</v>
          </cell>
        </row>
        <row r="5629">
          <cell r="A5629" t="str">
            <v>15.041.005-0</v>
          </cell>
          <cell r="B5629">
            <v>40.97</v>
          </cell>
        </row>
        <row r="5630">
          <cell r="A5630" t="str">
            <v>15.041.006-0</v>
          </cell>
          <cell r="B5630">
            <v>58.62</v>
          </cell>
        </row>
        <row r="5631">
          <cell r="A5631" t="str">
            <v>15.041.007-0</v>
          </cell>
          <cell r="B5631">
            <v>88.64</v>
          </cell>
        </row>
        <row r="5632">
          <cell r="A5632" t="str">
            <v>15.041.008-0</v>
          </cell>
          <cell r="B5632">
            <v>125.17</v>
          </cell>
        </row>
        <row r="5633">
          <cell r="A5633" t="str">
            <v>15.041.009-0</v>
          </cell>
          <cell r="B5633">
            <v>173.94</v>
          </cell>
        </row>
        <row r="5634">
          <cell r="A5634" t="str">
            <v>15.041.999-0</v>
          </cell>
          <cell r="B5634">
            <v>3949</v>
          </cell>
        </row>
        <row r="5635">
          <cell r="A5635" t="str">
            <v>15.045.010-0</v>
          </cell>
          <cell r="B5635">
            <v>3.42</v>
          </cell>
        </row>
        <row r="5636">
          <cell r="A5636" t="str">
            <v>15.045.011-0</v>
          </cell>
          <cell r="B5636">
            <v>4.32</v>
          </cell>
        </row>
        <row r="5637">
          <cell r="A5637" t="str">
            <v>15.045.012-0</v>
          </cell>
          <cell r="B5637">
            <v>5.29</v>
          </cell>
        </row>
        <row r="5638">
          <cell r="A5638" t="str">
            <v>15.045.013-0</v>
          </cell>
          <cell r="B5638">
            <v>6.62</v>
          </cell>
        </row>
        <row r="5639">
          <cell r="A5639" t="str">
            <v>15.045.014-0</v>
          </cell>
          <cell r="B5639">
            <v>8.08</v>
          </cell>
        </row>
        <row r="5640">
          <cell r="A5640" t="str">
            <v>15.045.015-0</v>
          </cell>
          <cell r="B5640">
            <v>12.17</v>
          </cell>
        </row>
        <row r="5641">
          <cell r="A5641" t="str">
            <v>15.045.016-0</v>
          </cell>
          <cell r="B5641">
            <v>16.489999999999998</v>
          </cell>
        </row>
        <row r="5642">
          <cell r="A5642" t="str">
            <v>15.045.017-0</v>
          </cell>
          <cell r="B5642">
            <v>25.99</v>
          </cell>
        </row>
        <row r="5643">
          <cell r="A5643" t="str">
            <v>15.045.018-0</v>
          </cell>
          <cell r="B5643">
            <v>36.94</v>
          </cell>
        </row>
        <row r="5644">
          <cell r="A5644" t="str">
            <v>15.045.025-0</v>
          </cell>
          <cell r="B5644">
            <v>4.9800000000000004</v>
          </cell>
        </row>
        <row r="5645">
          <cell r="A5645" t="str">
            <v>15.045.026-0</v>
          </cell>
          <cell r="B5645">
            <v>5.81</v>
          </cell>
        </row>
        <row r="5646">
          <cell r="A5646" t="str">
            <v>15.045.027-0</v>
          </cell>
          <cell r="B5646">
            <v>7.05</v>
          </cell>
        </row>
        <row r="5647">
          <cell r="A5647" t="str">
            <v>15.045.028-0</v>
          </cell>
          <cell r="B5647">
            <v>7.89</v>
          </cell>
        </row>
        <row r="5648">
          <cell r="A5648" t="str">
            <v>15.045.029-0</v>
          </cell>
          <cell r="B5648">
            <v>10.79</v>
          </cell>
        </row>
        <row r="5649">
          <cell r="A5649" t="str">
            <v>15.045.030-0</v>
          </cell>
          <cell r="B5649">
            <v>17.64</v>
          </cell>
        </row>
        <row r="5650">
          <cell r="A5650" t="str">
            <v>15.045.031-0</v>
          </cell>
          <cell r="B5650">
            <v>29.91</v>
          </cell>
        </row>
        <row r="5651">
          <cell r="A5651" t="str">
            <v>15.045.032-0</v>
          </cell>
          <cell r="B5651">
            <v>33.57</v>
          </cell>
        </row>
        <row r="5652">
          <cell r="A5652" t="str">
            <v>15.045.033-0</v>
          </cell>
          <cell r="B5652">
            <v>42.21</v>
          </cell>
        </row>
        <row r="5653">
          <cell r="A5653" t="str">
            <v>15.045.050-0</v>
          </cell>
          <cell r="B5653">
            <v>5.81</v>
          </cell>
        </row>
        <row r="5654">
          <cell r="A5654" t="str">
            <v>15.045.051-0</v>
          </cell>
          <cell r="B5654">
            <v>6.64</v>
          </cell>
        </row>
        <row r="5655">
          <cell r="A5655" t="str">
            <v>15.045.052-0</v>
          </cell>
          <cell r="B5655">
            <v>9.1300000000000008</v>
          </cell>
        </row>
        <row r="5656">
          <cell r="A5656" t="str">
            <v>15.045.053-0</v>
          </cell>
          <cell r="B5656">
            <v>9.3000000000000007</v>
          </cell>
        </row>
        <row r="5657">
          <cell r="A5657" t="str">
            <v>15.045.054-0</v>
          </cell>
          <cell r="B5657">
            <v>11.62</v>
          </cell>
        </row>
        <row r="5658">
          <cell r="A5658" t="str">
            <v>15.045.055-0</v>
          </cell>
          <cell r="B5658">
            <v>20.95</v>
          </cell>
        </row>
        <row r="5659">
          <cell r="A5659" t="str">
            <v>15.045.056-0</v>
          </cell>
          <cell r="B5659">
            <v>34.56</v>
          </cell>
        </row>
        <row r="5660">
          <cell r="A5660" t="str">
            <v>15.045.057-0</v>
          </cell>
          <cell r="B5660">
            <v>39.54</v>
          </cell>
        </row>
        <row r="5661">
          <cell r="A5661" t="str">
            <v>15.045.058-0</v>
          </cell>
          <cell r="B5661">
            <v>50.18</v>
          </cell>
        </row>
        <row r="5662">
          <cell r="A5662" t="str">
            <v>15.045.065-1</v>
          </cell>
          <cell r="B5662">
            <v>2.0699999999999998</v>
          </cell>
        </row>
        <row r="5663">
          <cell r="A5663" t="str">
            <v>15.045.066-1</v>
          </cell>
          <cell r="B5663">
            <v>2.4900000000000002</v>
          </cell>
        </row>
        <row r="5664">
          <cell r="A5664" t="str">
            <v>15.045.067-1</v>
          </cell>
          <cell r="B5664">
            <v>3.07</v>
          </cell>
        </row>
        <row r="5665">
          <cell r="A5665" t="str">
            <v>15.045.068-1</v>
          </cell>
          <cell r="B5665">
            <v>3.65</v>
          </cell>
        </row>
        <row r="5666">
          <cell r="A5666" t="str">
            <v>15.045.069-1</v>
          </cell>
          <cell r="B5666">
            <v>4.1500000000000004</v>
          </cell>
        </row>
        <row r="5667">
          <cell r="A5667" t="str">
            <v>15.045.070-1</v>
          </cell>
          <cell r="B5667">
            <v>6.64</v>
          </cell>
        </row>
        <row r="5668">
          <cell r="A5668" t="str">
            <v>15.045.071-1</v>
          </cell>
          <cell r="B5668">
            <v>8.3000000000000007</v>
          </cell>
        </row>
        <row r="5669">
          <cell r="A5669" t="str">
            <v>15.045.072-1</v>
          </cell>
          <cell r="B5669">
            <v>12.45</v>
          </cell>
        </row>
        <row r="5670">
          <cell r="A5670" t="str">
            <v>15.045.073-1</v>
          </cell>
          <cell r="B5670">
            <v>16.61</v>
          </cell>
        </row>
        <row r="5671">
          <cell r="A5671" t="str">
            <v>15.045.075-0</v>
          </cell>
          <cell r="B5671">
            <v>1.45</v>
          </cell>
        </row>
        <row r="5672">
          <cell r="A5672" t="str">
            <v>15.045.076-0</v>
          </cell>
          <cell r="B5672">
            <v>1.74</v>
          </cell>
        </row>
        <row r="5673">
          <cell r="A5673" t="str">
            <v>15.045.077-0</v>
          </cell>
          <cell r="B5673">
            <v>2.15</v>
          </cell>
        </row>
        <row r="5674">
          <cell r="A5674" t="str">
            <v>15.045.078-0</v>
          </cell>
          <cell r="B5674">
            <v>2.4900000000000002</v>
          </cell>
        </row>
        <row r="5675">
          <cell r="A5675" t="str">
            <v>15.045.079-0</v>
          </cell>
          <cell r="B5675">
            <v>2.9</v>
          </cell>
        </row>
        <row r="5676">
          <cell r="A5676" t="str">
            <v>15.045.080-0</v>
          </cell>
          <cell r="B5676">
            <v>4.6500000000000004</v>
          </cell>
        </row>
        <row r="5677">
          <cell r="A5677" t="str">
            <v>15.045.081-0</v>
          </cell>
          <cell r="B5677">
            <v>5.81</v>
          </cell>
        </row>
        <row r="5678">
          <cell r="A5678" t="str">
            <v>15.045.082-0</v>
          </cell>
          <cell r="B5678">
            <v>9.1300000000000008</v>
          </cell>
        </row>
        <row r="5679">
          <cell r="A5679" t="str">
            <v>15.045.083-0</v>
          </cell>
          <cell r="B5679">
            <v>11.62</v>
          </cell>
        </row>
        <row r="5680">
          <cell r="A5680" t="str">
            <v>15.045.084-0</v>
          </cell>
          <cell r="B5680">
            <v>0.66</v>
          </cell>
        </row>
        <row r="5681">
          <cell r="A5681" t="str">
            <v>15.045.085-0</v>
          </cell>
          <cell r="B5681">
            <v>0.83</v>
          </cell>
        </row>
        <row r="5682">
          <cell r="A5682" t="str">
            <v>15.045.086-0</v>
          </cell>
          <cell r="B5682">
            <v>0.99</v>
          </cell>
        </row>
        <row r="5683">
          <cell r="A5683" t="str">
            <v>15.045.087-0</v>
          </cell>
          <cell r="B5683">
            <v>1.1599999999999999</v>
          </cell>
        </row>
        <row r="5684">
          <cell r="A5684" t="str">
            <v>15.045.090-0</v>
          </cell>
          <cell r="B5684">
            <v>2.65</v>
          </cell>
        </row>
        <row r="5685">
          <cell r="A5685" t="str">
            <v>15.045.091-0</v>
          </cell>
          <cell r="B5685">
            <v>3.32</v>
          </cell>
        </row>
        <row r="5686">
          <cell r="A5686" t="str">
            <v>15.045.092-0</v>
          </cell>
          <cell r="B5686">
            <v>4.9800000000000004</v>
          </cell>
        </row>
        <row r="5687">
          <cell r="A5687" t="str">
            <v>15.045.093-0</v>
          </cell>
          <cell r="B5687">
            <v>6.64</v>
          </cell>
        </row>
        <row r="5688">
          <cell r="A5688" t="str">
            <v>15.045.094-0</v>
          </cell>
          <cell r="B5688">
            <v>8.3000000000000007</v>
          </cell>
        </row>
        <row r="5689">
          <cell r="A5689" t="str">
            <v>15.045.095-0</v>
          </cell>
          <cell r="B5689">
            <v>9.9600000000000009</v>
          </cell>
        </row>
        <row r="5690">
          <cell r="A5690" t="str">
            <v>15.045.096-0</v>
          </cell>
          <cell r="B5690">
            <v>11.62</v>
          </cell>
        </row>
        <row r="5691">
          <cell r="A5691" t="str">
            <v>15.045.097-0</v>
          </cell>
          <cell r="B5691">
            <v>13.28</v>
          </cell>
        </row>
        <row r="5692">
          <cell r="A5692" t="str">
            <v>15.045.098-0</v>
          </cell>
          <cell r="B5692">
            <v>14.94</v>
          </cell>
        </row>
        <row r="5693">
          <cell r="A5693" t="str">
            <v>15.045.100-0</v>
          </cell>
          <cell r="B5693">
            <v>2.9</v>
          </cell>
        </row>
        <row r="5694">
          <cell r="A5694" t="str">
            <v>15.045.101-0</v>
          </cell>
          <cell r="B5694">
            <v>3.32</v>
          </cell>
        </row>
        <row r="5695">
          <cell r="A5695" t="str">
            <v>15.045.102-0</v>
          </cell>
          <cell r="B5695">
            <v>4.16</v>
          </cell>
        </row>
        <row r="5696">
          <cell r="A5696" t="str">
            <v>15.045.103-0</v>
          </cell>
          <cell r="B5696">
            <v>6.26</v>
          </cell>
        </row>
        <row r="5697">
          <cell r="A5697" t="str">
            <v>15.045.104-0</v>
          </cell>
          <cell r="B5697">
            <v>8.4700000000000006</v>
          </cell>
        </row>
        <row r="5698">
          <cell r="A5698" t="str">
            <v>15.045.105-0</v>
          </cell>
          <cell r="B5698">
            <v>10.64</v>
          </cell>
        </row>
        <row r="5699">
          <cell r="A5699" t="str">
            <v>15.045.106-0</v>
          </cell>
          <cell r="B5699">
            <v>13.3</v>
          </cell>
        </row>
        <row r="5700">
          <cell r="A5700" t="str">
            <v>15.045.107-0</v>
          </cell>
          <cell r="B5700">
            <v>14.96</v>
          </cell>
        </row>
        <row r="5701">
          <cell r="A5701" t="str">
            <v>15.045.108-0</v>
          </cell>
          <cell r="B5701">
            <v>19.190000000000001</v>
          </cell>
        </row>
        <row r="5702">
          <cell r="A5702" t="str">
            <v>15.045.110-0</v>
          </cell>
          <cell r="B5702">
            <v>5.13</v>
          </cell>
        </row>
        <row r="5703">
          <cell r="A5703" t="str">
            <v>15.045.111-0</v>
          </cell>
          <cell r="B5703">
            <v>25.05</v>
          </cell>
        </row>
        <row r="5704">
          <cell r="A5704" t="str">
            <v>15.045.115-0</v>
          </cell>
          <cell r="B5704">
            <v>8.2799999999999994</v>
          </cell>
        </row>
        <row r="5705">
          <cell r="A5705" t="str">
            <v>15.045.116-0</v>
          </cell>
          <cell r="B5705">
            <v>39.93</v>
          </cell>
        </row>
        <row r="5706">
          <cell r="A5706" t="str">
            <v>15.045.120-0</v>
          </cell>
          <cell r="B5706">
            <v>12.05</v>
          </cell>
        </row>
        <row r="5707">
          <cell r="A5707" t="str">
            <v>15.045.121-0</v>
          </cell>
          <cell r="B5707">
            <v>57.26</v>
          </cell>
        </row>
        <row r="5708">
          <cell r="A5708" t="str">
            <v>15.045.999-0</v>
          </cell>
          <cell r="B5708">
            <v>3634</v>
          </cell>
        </row>
        <row r="5709">
          <cell r="A5709" t="str">
            <v>15.046.010-0</v>
          </cell>
          <cell r="B5709">
            <v>6.78</v>
          </cell>
        </row>
        <row r="5710">
          <cell r="A5710" t="str">
            <v>15.046.011-0</v>
          </cell>
          <cell r="B5710">
            <v>7.5</v>
          </cell>
        </row>
        <row r="5711">
          <cell r="A5711" t="str">
            <v>15.046.012-0</v>
          </cell>
          <cell r="B5711">
            <v>9.19</v>
          </cell>
        </row>
        <row r="5712">
          <cell r="A5712" t="str">
            <v>15.046.013-0</v>
          </cell>
          <cell r="B5712">
            <v>10.85</v>
          </cell>
        </row>
        <row r="5713">
          <cell r="A5713" t="str">
            <v>15.046.014-0</v>
          </cell>
          <cell r="B5713">
            <v>14.24</v>
          </cell>
        </row>
        <row r="5714">
          <cell r="A5714" t="str">
            <v>15.046.015-0</v>
          </cell>
          <cell r="B5714">
            <v>24.58</v>
          </cell>
        </row>
        <row r="5715">
          <cell r="A5715" t="str">
            <v>15.046.016-0</v>
          </cell>
          <cell r="B5715">
            <v>40.4</v>
          </cell>
        </row>
        <row r="5716">
          <cell r="A5716" t="str">
            <v>15.046.017-0</v>
          </cell>
          <cell r="B5716">
            <v>45.85</v>
          </cell>
        </row>
        <row r="5717">
          <cell r="A5717" t="str">
            <v>15.046.018-0</v>
          </cell>
          <cell r="B5717">
            <v>56.49</v>
          </cell>
        </row>
        <row r="5718">
          <cell r="A5718" t="str">
            <v>15.046.999-0</v>
          </cell>
          <cell r="B5718">
            <v>3475</v>
          </cell>
        </row>
        <row r="5719">
          <cell r="A5719" t="str">
            <v>15.047.010-0</v>
          </cell>
          <cell r="B5719">
            <v>19.82</v>
          </cell>
        </row>
        <row r="5720">
          <cell r="A5720" t="str">
            <v>15.047.011-0</v>
          </cell>
          <cell r="B5720">
            <v>25.58</v>
          </cell>
        </row>
        <row r="5721">
          <cell r="A5721" t="str">
            <v>15.047.012-0</v>
          </cell>
          <cell r="B5721">
            <v>29.64</v>
          </cell>
        </row>
        <row r="5722">
          <cell r="A5722" t="str">
            <v>15.047.013-0</v>
          </cell>
          <cell r="B5722">
            <v>32.28</v>
          </cell>
        </row>
        <row r="5723">
          <cell r="A5723" t="str">
            <v>15.047.014-0</v>
          </cell>
          <cell r="B5723">
            <v>34.549999999999997</v>
          </cell>
        </row>
        <row r="5724">
          <cell r="A5724" t="str">
            <v>15.047.015-0</v>
          </cell>
          <cell r="B5724">
            <v>59.59</v>
          </cell>
        </row>
        <row r="5725">
          <cell r="A5725" t="str">
            <v>15.047.016-0</v>
          </cell>
          <cell r="B5725">
            <v>69.61</v>
          </cell>
        </row>
        <row r="5726">
          <cell r="A5726" t="str">
            <v>15.047.017-0</v>
          </cell>
          <cell r="B5726">
            <v>72.540000000000006</v>
          </cell>
        </row>
        <row r="5727">
          <cell r="A5727" t="str">
            <v>15.047.018-0</v>
          </cell>
          <cell r="B5727">
            <v>89.75</v>
          </cell>
        </row>
        <row r="5728">
          <cell r="A5728" t="str">
            <v>15.047.999-0</v>
          </cell>
          <cell r="B5728">
            <v>3687</v>
          </cell>
        </row>
        <row r="5729">
          <cell r="A5729" t="str">
            <v>15.058.010-0</v>
          </cell>
          <cell r="B5729">
            <v>9.0399999999999991</v>
          </cell>
        </row>
        <row r="5730">
          <cell r="A5730" t="str">
            <v>15.058.015-0</v>
          </cell>
          <cell r="B5730">
            <v>9.49</v>
          </cell>
        </row>
        <row r="5731">
          <cell r="A5731" t="str">
            <v>15.058.020-0</v>
          </cell>
          <cell r="B5731">
            <v>11.11</v>
          </cell>
        </row>
        <row r="5732">
          <cell r="A5732" t="str">
            <v>15.058.050-0</v>
          </cell>
          <cell r="B5732">
            <v>7.17</v>
          </cell>
        </row>
        <row r="5733">
          <cell r="A5733" t="str">
            <v>15.058.055-0</v>
          </cell>
          <cell r="B5733">
            <v>8.23</v>
          </cell>
        </row>
        <row r="5734">
          <cell r="A5734" t="str">
            <v>15.058.060-0</v>
          </cell>
          <cell r="B5734">
            <v>8.69</v>
          </cell>
        </row>
        <row r="5735">
          <cell r="A5735" t="str">
            <v>15.058.999-0</v>
          </cell>
          <cell r="B5735">
            <v>3739</v>
          </cell>
        </row>
        <row r="5736">
          <cell r="A5736" t="str">
            <v>15.065.010-0</v>
          </cell>
          <cell r="B5736">
            <v>780.16</v>
          </cell>
        </row>
        <row r="5737">
          <cell r="A5737" t="str">
            <v>15.065.011-0</v>
          </cell>
          <cell r="B5737">
            <v>975.74</v>
          </cell>
        </row>
        <row r="5738">
          <cell r="A5738" t="str">
            <v>15.065.015-0</v>
          </cell>
          <cell r="B5738">
            <v>1082.4000000000001</v>
          </cell>
        </row>
        <row r="5739">
          <cell r="A5739" t="str">
            <v>15.065.016-0</v>
          </cell>
          <cell r="B5739">
            <v>1290.67</v>
          </cell>
        </row>
        <row r="5740">
          <cell r="A5740" t="str">
            <v>15.065.020-0</v>
          </cell>
          <cell r="B5740">
            <v>1516.69</v>
          </cell>
        </row>
        <row r="5741">
          <cell r="A5741" t="str">
            <v>15.065.021-0</v>
          </cell>
          <cell r="B5741">
            <v>1696.18</v>
          </cell>
        </row>
        <row r="5742">
          <cell r="A5742" t="str">
            <v>15.065.025-0</v>
          </cell>
          <cell r="B5742">
            <v>1974.91</v>
          </cell>
        </row>
        <row r="5743">
          <cell r="A5743" t="str">
            <v>15.065.026-0</v>
          </cell>
          <cell r="B5743">
            <v>2447.37</v>
          </cell>
        </row>
        <row r="5744">
          <cell r="A5744" t="str">
            <v>15.065.999-0</v>
          </cell>
          <cell r="B5744">
            <v>3157</v>
          </cell>
        </row>
        <row r="5745">
          <cell r="A5745" t="str">
            <v>15.066.001-1</v>
          </cell>
          <cell r="B5745">
            <v>78.09</v>
          </cell>
        </row>
        <row r="5746">
          <cell r="A5746" t="str">
            <v>15.066.002-1</v>
          </cell>
          <cell r="B5746">
            <v>89.82</v>
          </cell>
        </row>
        <row r="5747">
          <cell r="A5747" t="str">
            <v>15.066.003-1</v>
          </cell>
          <cell r="B5747">
            <v>114.79</v>
          </cell>
        </row>
        <row r="5748">
          <cell r="A5748" t="str">
            <v>15.066.004-0</v>
          </cell>
          <cell r="B5748">
            <v>184.02</v>
          </cell>
        </row>
        <row r="5749">
          <cell r="A5749" t="str">
            <v>15.066.005-0</v>
          </cell>
          <cell r="B5749">
            <v>738.68</v>
          </cell>
        </row>
        <row r="5750">
          <cell r="A5750" t="str">
            <v>15.066.006-0</v>
          </cell>
          <cell r="B5750">
            <v>65.430000000000007</v>
          </cell>
        </row>
        <row r="5751">
          <cell r="A5751" t="str">
            <v>15.066.007-0</v>
          </cell>
          <cell r="B5751">
            <v>79.95</v>
          </cell>
        </row>
        <row r="5752">
          <cell r="A5752" t="str">
            <v>15.066.010-0</v>
          </cell>
          <cell r="B5752">
            <v>32.26</v>
          </cell>
        </row>
        <row r="5753">
          <cell r="A5753" t="str">
            <v>15.066.011-0</v>
          </cell>
          <cell r="B5753">
            <v>121.89</v>
          </cell>
        </row>
        <row r="5754">
          <cell r="A5754" t="str">
            <v>15.066.012-0</v>
          </cell>
          <cell r="B5754">
            <v>17.100000000000001</v>
          </cell>
        </row>
        <row r="5755">
          <cell r="A5755" t="str">
            <v>15.066.013-0</v>
          </cell>
          <cell r="B5755">
            <v>19.64</v>
          </cell>
        </row>
        <row r="5756">
          <cell r="A5756" t="str">
            <v>15.066.021-0</v>
          </cell>
          <cell r="B5756">
            <v>25.04</v>
          </cell>
        </row>
        <row r="5757">
          <cell r="A5757" t="str">
            <v>15.066.022-0</v>
          </cell>
          <cell r="B5757">
            <v>25.97</v>
          </cell>
        </row>
        <row r="5758">
          <cell r="A5758" t="str">
            <v>15.066.023-0</v>
          </cell>
          <cell r="B5758">
            <v>86.38</v>
          </cell>
        </row>
        <row r="5759">
          <cell r="A5759" t="str">
            <v>15.066.024-0</v>
          </cell>
          <cell r="B5759">
            <v>96.21</v>
          </cell>
        </row>
        <row r="5760">
          <cell r="A5760" t="str">
            <v>15.066.025-0</v>
          </cell>
          <cell r="B5760">
            <v>107.15</v>
          </cell>
        </row>
        <row r="5761">
          <cell r="A5761" t="str">
            <v>15.066.026-0</v>
          </cell>
          <cell r="B5761">
            <v>129.97</v>
          </cell>
        </row>
        <row r="5762">
          <cell r="A5762" t="str">
            <v>15.066.027-0</v>
          </cell>
          <cell r="B5762">
            <v>175.98</v>
          </cell>
        </row>
        <row r="5763">
          <cell r="A5763" t="str">
            <v>15.066.028-0</v>
          </cell>
          <cell r="B5763">
            <v>60.79</v>
          </cell>
        </row>
        <row r="5764">
          <cell r="A5764" t="str">
            <v>15.066.031-1</v>
          </cell>
          <cell r="B5764">
            <v>32.229999999999997</v>
          </cell>
        </row>
        <row r="5765">
          <cell r="A5765" t="str">
            <v>15.066.032-1</v>
          </cell>
          <cell r="B5765">
            <v>33.159999999999997</v>
          </cell>
        </row>
        <row r="5766">
          <cell r="A5766" t="str">
            <v>15.066.033-1</v>
          </cell>
          <cell r="B5766">
            <v>93.57</v>
          </cell>
        </row>
        <row r="5767">
          <cell r="A5767" t="str">
            <v>15.066.034-1</v>
          </cell>
          <cell r="B5767">
            <v>103.4</v>
          </cell>
        </row>
        <row r="5768">
          <cell r="A5768" t="str">
            <v>15.066.035-0</v>
          </cell>
          <cell r="B5768">
            <v>114.34</v>
          </cell>
        </row>
        <row r="5769">
          <cell r="A5769" t="str">
            <v>15.066.036-0</v>
          </cell>
          <cell r="B5769">
            <v>137.16</v>
          </cell>
        </row>
        <row r="5770">
          <cell r="A5770" t="str">
            <v>15.066.037-0</v>
          </cell>
          <cell r="B5770">
            <v>183.17</v>
          </cell>
        </row>
        <row r="5771">
          <cell r="A5771" t="str">
            <v>15.066.038-0</v>
          </cell>
          <cell r="B5771">
            <v>67.98</v>
          </cell>
        </row>
        <row r="5772">
          <cell r="A5772" t="str">
            <v>15.066.041-1</v>
          </cell>
          <cell r="B5772">
            <v>44.23</v>
          </cell>
        </row>
        <row r="5773">
          <cell r="A5773" t="str">
            <v>15.066.042-1</v>
          </cell>
          <cell r="B5773">
            <v>45.16</v>
          </cell>
        </row>
        <row r="5774">
          <cell r="A5774" t="str">
            <v>15.066.043-1</v>
          </cell>
          <cell r="B5774">
            <v>153.02000000000001</v>
          </cell>
        </row>
        <row r="5775">
          <cell r="A5775" t="str">
            <v>15.066.044-1</v>
          </cell>
          <cell r="B5775">
            <v>162.85</v>
          </cell>
        </row>
        <row r="5776">
          <cell r="A5776" t="str">
            <v>15.066.045-0</v>
          </cell>
          <cell r="B5776">
            <v>173.79</v>
          </cell>
        </row>
        <row r="5777">
          <cell r="A5777" t="str">
            <v>15.066.046-0</v>
          </cell>
          <cell r="B5777">
            <v>196.61</v>
          </cell>
        </row>
        <row r="5778">
          <cell r="A5778" t="str">
            <v>15.066.047-0</v>
          </cell>
          <cell r="B5778">
            <v>242.62</v>
          </cell>
        </row>
        <row r="5779">
          <cell r="A5779" t="str">
            <v>15.066.048-0</v>
          </cell>
          <cell r="B5779">
            <v>127.43</v>
          </cell>
        </row>
        <row r="5780">
          <cell r="A5780" t="str">
            <v>15.066.051-1</v>
          </cell>
          <cell r="B5780">
            <v>224.13</v>
          </cell>
        </row>
        <row r="5781">
          <cell r="A5781" t="str">
            <v>15.066.052-1</v>
          </cell>
          <cell r="B5781">
            <v>226.45</v>
          </cell>
        </row>
        <row r="5782">
          <cell r="A5782" t="str">
            <v>15.066.053-1</v>
          </cell>
          <cell r="B5782">
            <v>236.28</v>
          </cell>
        </row>
        <row r="5783">
          <cell r="A5783" t="str">
            <v>15.066.054-0</v>
          </cell>
          <cell r="B5783">
            <v>247.22</v>
          </cell>
        </row>
        <row r="5784">
          <cell r="A5784" t="str">
            <v>15.066.055-0</v>
          </cell>
          <cell r="B5784">
            <v>270.04000000000002</v>
          </cell>
        </row>
        <row r="5785">
          <cell r="A5785" t="str">
            <v>15.066.056-0</v>
          </cell>
          <cell r="B5785">
            <v>316.05</v>
          </cell>
        </row>
        <row r="5786">
          <cell r="A5786" t="str">
            <v>15.066.057-0</v>
          </cell>
          <cell r="B5786">
            <v>200.86</v>
          </cell>
        </row>
        <row r="5787">
          <cell r="A5787" t="str">
            <v>15.066.061-0</v>
          </cell>
          <cell r="B5787">
            <v>390.15</v>
          </cell>
        </row>
        <row r="5788">
          <cell r="A5788" t="str">
            <v>15.066.062-0</v>
          </cell>
          <cell r="B5788">
            <v>396.61</v>
          </cell>
        </row>
        <row r="5789">
          <cell r="A5789" t="str">
            <v>15.066.063-0</v>
          </cell>
          <cell r="B5789">
            <v>749.4</v>
          </cell>
        </row>
        <row r="5790">
          <cell r="A5790" t="str">
            <v>15.066.064-0</v>
          </cell>
          <cell r="B5790">
            <v>862.19</v>
          </cell>
        </row>
        <row r="5791">
          <cell r="A5791" t="str">
            <v>15.066.065-0</v>
          </cell>
          <cell r="B5791">
            <v>1033.69</v>
          </cell>
        </row>
        <row r="5792">
          <cell r="A5792" t="str">
            <v>15.066.066-0</v>
          </cell>
          <cell r="B5792">
            <v>1282.21</v>
          </cell>
        </row>
        <row r="5793">
          <cell r="A5793" t="str">
            <v>15.066.067-0</v>
          </cell>
          <cell r="B5793">
            <v>1958</v>
          </cell>
        </row>
        <row r="5794">
          <cell r="A5794" t="str">
            <v>15.066.068-0</v>
          </cell>
          <cell r="B5794">
            <v>352.58</v>
          </cell>
        </row>
        <row r="5795">
          <cell r="A5795" t="str">
            <v>15.066.071-0</v>
          </cell>
          <cell r="B5795">
            <v>535.98</v>
          </cell>
        </row>
        <row r="5796">
          <cell r="A5796" t="str">
            <v>15.066.072-0</v>
          </cell>
          <cell r="B5796">
            <v>542.44000000000005</v>
          </cell>
        </row>
        <row r="5797">
          <cell r="A5797" t="str">
            <v>15.066.073-0</v>
          </cell>
          <cell r="B5797">
            <v>915.11</v>
          </cell>
        </row>
        <row r="5798">
          <cell r="A5798" t="str">
            <v>15.066.074-0</v>
          </cell>
          <cell r="B5798">
            <v>1023.68</v>
          </cell>
        </row>
        <row r="5799">
          <cell r="A5799" t="str">
            <v>15.066.075-0</v>
          </cell>
          <cell r="B5799">
            <v>1263.26</v>
          </cell>
        </row>
        <row r="5800">
          <cell r="A5800" t="str">
            <v>15.066.076-0</v>
          </cell>
          <cell r="B5800">
            <v>1440.35</v>
          </cell>
        </row>
        <row r="5801">
          <cell r="A5801" t="str">
            <v>15.066.077-0</v>
          </cell>
          <cell r="B5801">
            <v>2120.1999999999998</v>
          </cell>
        </row>
        <row r="5802">
          <cell r="A5802" t="str">
            <v>15.066.078-0</v>
          </cell>
          <cell r="B5802">
            <v>501.03</v>
          </cell>
        </row>
        <row r="5803">
          <cell r="A5803" t="str">
            <v>15.066.081-0</v>
          </cell>
          <cell r="B5803">
            <v>7.04</v>
          </cell>
        </row>
        <row r="5804">
          <cell r="A5804" t="str">
            <v>15.066.082-0</v>
          </cell>
          <cell r="B5804">
            <v>20.63</v>
          </cell>
        </row>
        <row r="5805">
          <cell r="A5805" t="str">
            <v>15.066.083-0</v>
          </cell>
          <cell r="B5805">
            <v>4.67</v>
          </cell>
        </row>
        <row r="5806">
          <cell r="A5806" t="str">
            <v>15.066.084-0</v>
          </cell>
          <cell r="B5806">
            <v>18.27</v>
          </cell>
        </row>
        <row r="5807">
          <cell r="A5807" t="str">
            <v>15.066.085-0</v>
          </cell>
          <cell r="B5807">
            <v>6.1</v>
          </cell>
        </row>
        <row r="5808">
          <cell r="A5808" t="str">
            <v>15.066.086-0</v>
          </cell>
          <cell r="B5808">
            <v>19.7</v>
          </cell>
        </row>
        <row r="5809">
          <cell r="A5809" t="str">
            <v>15.066.087-0</v>
          </cell>
          <cell r="B5809">
            <v>3.74</v>
          </cell>
        </row>
        <row r="5810">
          <cell r="A5810" t="str">
            <v>15.066.088-0</v>
          </cell>
          <cell r="B5810">
            <v>17.34</v>
          </cell>
        </row>
        <row r="5811">
          <cell r="A5811" t="str">
            <v>15.066.089-0</v>
          </cell>
          <cell r="B5811">
            <v>5.95</v>
          </cell>
        </row>
        <row r="5812">
          <cell r="A5812" t="str">
            <v>15.066.091-0</v>
          </cell>
          <cell r="B5812">
            <v>19.57</v>
          </cell>
        </row>
        <row r="5813">
          <cell r="A5813" t="str">
            <v>15.066.092-0</v>
          </cell>
          <cell r="B5813">
            <v>3.6</v>
          </cell>
        </row>
        <row r="5814">
          <cell r="A5814" t="str">
            <v>15.066.093-0</v>
          </cell>
          <cell r="B5814">
            <v>17.21</v>
          </cell>
        </row>
        <row r="5815">
          <cell r="A5815" t="str">
            <v>15.066.094-0</v>
          </cell>
          <cell r="B5815">
            <v>11.29</v>
          </cell>
        </row>
        <row r="5816">
          <cell r="A5816" t="str">
            <v>15.066.095-0</v>
          </cell>
          <cell r="B5816">
            <v>24.9</v>
          </cell>
        </row>
        <row r="5817">
          <cell r="A5817" t="str">
            <v>15.066.096-0</v>
          </cell>
          <cell r="B5817">
            <v>8.93</v>
          </cell>
        </row>
        <row r="5818">
          <cell r="A5818" t="str">
            <v>15.066.097-0</v>
          </cell>
          <cell r="B5818">
            <v>22.54</v>
          </cell>
        </row>
        <row r="5819">
          <cell r="A5819" t="str">
            <v>15.066.098-0</v>
          </cell>
          <cell r="B5819">
            <v>60.8</v>
          </cell>
        </row>
        <row r="5820">
          <cell r="A5820" t="str">
            <v>15.066.099-0</v>
          </cell>
          <cell r="B5820">
            <v>58.43</v>
          </cell>
        </row>
        <row r="5821">
          <cell r="A5821" t="str">
            <v>15.066.999-0</v>
          </cell>
          <cell r="B5821">
            <v>2296</v>
          </cell>
        </row>
        <row r="5822">
          <cell r="A5822" t="str">
            <v>15.067.001-0</v>
          </cell>
          <cell r="B5822">
            <v>110.27</v>
          </cell>
        </row>
        <row r="5823">
          <cell r="A5823" t="str">
            <v>15.067.010-0</v>
          </cell>
          <cell r="B5823">
            <v>126.65</v>
          </cell>
        </row>
        <row r="5824">
          <cell r="A5824" t="str">
            <v>15.067.020-0</v>
          </cell>
          <cell r="B5824">
            <v>157.59</v>
          </cell>
        </row>
        <row r="5825">
          <cell r="A5825" t="str">
            <v>15.067.030-0</v>
          </cell>
          <cell r="B5825">
            <v>42.15</v>
          </cell>
        </row>
        <row r="5826">
          <cell r="A5826" t="str">
            <v>15.067.040-0</v>
          </cell>
          <cell r="B5826">
            <v>44.78</v>
          </cell>
        </row>
        <row r="5827">
          <cell r="A5827" t="str">
            <v>15.067.050-0</v>
          </cell>
          <cell r="B5827">
            <v>111.54</v>
          </cell>
        </row>
        <row r="5828">
          <cell r="A5828" t="str">
            <v>15.067.060-0</v>
          </cell>
          <cell r="B5828">
            <v>123.52</v>
          </cell>
        </row>
        <row r="5829">
          <cell r="A5829" t="str">
            <v>15.067.070-0</v>
          </cell>
          <cell r="B5829">
            <v>54.75</v>
          </cell>
        </row>
        <row r="5830">
          <cell r="A5830" t="str">
            <v>15.067.080-0</v>
          </cell>
          <cell r="B5830">
            <v>57.38</v>
          </cell>
        </row>
        <row r="5831">
          <cell r="A5831" t="str">
            <v>15.067.090-0</v>
          </cell>
          <cell r="B5831">
            <v>170.64</v>
          </cell>
        </row>
        <row r="5832">
          <cell r="A5832" t="str">
            <v>15.067.100-0</v>
          </cell>
          <cell r="B5832">
            <v>184.28</v>
          </cell>
        </row>
        <row r="5833">
          <cell r="A5833" t="str">
            <v>15.067.110-0</v>
          </cell>
          <cell r="B5833">
            <v>250.29</v>
          </cell>
        </row>
        <row r="5834">
          <cell r="A5834" t="str">
            <v>15.067.120-0</v>
          </cell>
          <cell r="B5834">
            <v>254.39</v>
          </cell>
        </row>
        <row r="5835">
          <cell r="A5835" t="str">
            <v>15.067.130-0</v>
          </cell>
          <cell r="B5835">
            <v>266.37</v>
          </cell>
        </row>
        <row r="5836">
          <cell r="A5836" t="str">
            <v>15.067.999-0</v>
          </cell>
          <cell r="B5836">
            <v>1914</v>
          </cell>
        </row>
        <row r="5837">
          <cell r="A5837" t="str">
            <v>15.068.001-0</v>
          </cell>
          <cell r="B5837">
            <v>16.61</v>
          </cell>
        </row>
        <row r="5838">
          <cell r="A5838" t="str">
            <v>15.068.005-0</v>
          </cell>
          <cell r="B5838">
            <v>17.77</v>
          </cell>
        </row>
        <row r="5839">
          <cell r="A5839" t="str">
            <v>15.068.010-0</v>
          </cell>
          <cell r="B5839">
            <v>21.76</v>
          </cell>
        </row>
        <row r="5840">
          <cell r="A5840" t="str">
            <v>15.068.015-0</v>
          </cell>
          <cell r="B5840">
            <v>29.89</v>
          </cell>
        </row>
        <row r="5841">
          <cell r="A5841" t="str">
            <v>15.068.020-0</v>
          </cell>
          <cell r="B5841">
            <v>45.68</v>
          </cell>
        </row>
        <row r="5842">
          <cell r="A5842" t="str">
            <v>15.068.025-0</v>
          </cell>
          <cell r="B5842">
            <v>61.79</v>
          </cell>
        </row>
        <row r="5843">
          <cell r="A5843" t="str">
            <v>15.068.030-0</v>
          </cell>
          <cell r="B5843">
            <v>9.9600000000000009</v>
          </cell>
        </row>
        <row r="5844">
          <cell r="A5844" t="str">
            <v>15.068.035-0</v>
          </cell>
          <cell r="B5844">
            <v>16.940000000000001</v>
          </cell>
        </row>
        <row r="5845">
          <cell r="A5845" t="str">
            <v>15.068.040-0</v>
          </cell>
          <cell r="B5845">
            <v>6.64</v>
          </cell>
        </row>
        <row r="5846">
          <cell r="A5846" t="str">
            <v>15.068.045-0</v>
          </cell>
          <cell r="B5846">
            <v>7.97</v>
          </cell>
        </row>
        <row r="5847">
          <cell r="A5847" t="str">
            <v>15.068.050-0</v>
          </cell>
          <cell r="B5847">
            <v>5.31</v>
          </cell>
        </row>
        <row r="5848">
          <cell r="A5848" t="str">
            <v>15.068.055-0</v>
          </cell>
          <cell r="B5848">
            <v>8.6300000000000008</v>
          </cell>
        </row>
        <row r="5849">
          <cell r="A5849" t="str">
            <v>15.068.060-0</v>
          </cell>
          <cell r="B5849">
            <v>5.97</v>
          </cell>
        </row>
        <row r="5850">
          <cell r="A5850" t="str">
            <v>15.068.065-0</v>
          </cell>
          <cell r="B5850">
            <v>9.3000000000000007</v>
          </cell>
        </row>
        <row r="5851">
          <cell r="A5851" t="str">
            <v>15.068.070-0</v>
          </cell>
          <cell r="B5851">
            <v>6.81</v>
          </cell>
        </row>
        <row r="5852">
          <cell r="A5852" t="str">
            <v>15.068.075-0</v>
          </cell>
          <cell r="B5852">
            <v>10.130000000000001</v>
          </cell>
        </row>
        <row r="5853">
          <cell r="A5853" t="str">
            <v>15.068.080-0</v>
          </cell>
          <cell r="B5853">
            <v>24.08</v>
          </cell>
        </row>
        <row r="5854">
          <cell r="A5854" t="str">
            <v>15.068.085-0</v>
          </cell>
          <cell r="B5854">
            <v>16.940000000000001</v>
          </cell>
        </row>
        <row r="5855">
          <cell r="A5855" t="str">
            <v>15.068.090-0</v>
          </cell>
          <cell r="B5855">
            <v>16.940000000000001</v>
          </cell>
        </row>
        <row r="5856">
          <cell r="A5856" t="str">
            <v>15.068.095-0</v>
          </cell>
          <cell r="B5856">
            <v>11.29</v>
          </cell>
        </row>
        <row r="5857">
          <cell r="A5857" t="str">
            <v>15.068.999-0</v>
          </cell>
          <cell r="B5857">
            <v>2614</v>
          </cell>
        </row>
        <row r="5858">
          <cell r="A5858" t="str">
            <v>15.069.001-0</v>
          </cell>
          <cell r="B5858">
            <v>114.74</v>
          </cell>
        </row>
        <row r="5859">
          <cell r="A5859" t="str">
            <v>15.069.010-0</v>
          </cell>
          <cell r="B5859">
            <v>115.2</v>
          </cell>
        </row>
        <row r="5860">
          <cell r="A5860" t="str">
            <v>15.069.020-0</v>
          </cell>
          <cell r="B5860">
            <v>115.84</v>
          </cell>
        </row>
        <row r="5861">
          <cell r="A5861" t="str">
            <v>15.069.999-0</v>
          </cell>
          <cell r="B5861">
            <v>2737</v>
          </cell>
        </row>
        <row r="5862">
          <cell r="A5862" t="str">
            <v>15.070.010-0</v>
          </cell>
          <cell r="B5862">
            <v>667.74</v>
          </cell>
        </row>
        <row r="5863">
          <cell r="A5863" t="str">
            <v>15.070.011-0</v>
          </cell>
          <cell r="B5863">
            <v>862.11</v>
          </cell>
        </row>
        <row r="5864">
          <cell r="A5864" t="str">
            <v>15.070.012-0</v>
          </cell>
          <cell r="B5864">
            <v>995.04</v>
          </cell>
        </row>
        <row r="5865">
          <cell r="A5865" t="str">
            <v>15.070.013-0</v>
          </cell>
          <cell r="B5865">
            <v>1422.22</v>
          </cell>
        </row>
        <row r="5866">
          <cell r="A5866" t="str">
            <v>15.070.999-0</v>
          </cell>
          <cell r="B5866">
            <v>2938</v>
          </cell>
        </row>
        <row r="5867">
          <cell r="A5867" t="str">
            <v>15.071.010-0</v>
          </cell>
          <cell r="B5867">
            <v>212.57</v>
          </cell>
        </row>
        <row r="5868">
          <cell r="A5868" t="str">
            <v>15.071.011-0</v>
          </cell>
          <cell r="B5868">
            <v>123.56</v>
          </cell>
        </row>
        <row r="5869">
          <cell r="A5869" t="str">
            <v>15.071.012-1</v>
          </cell>
          <cell r="B5869">
            <v>253.08</v>
          </cell>
        </row>
        <row r="5870">
          <cell r="A5870" t="str">
            <v>15.071.999-0</v>
          </cell>
          <cell r="B5870">
            <v>3072</v>
          </cell>
        </row>
        <row r="5871">
          <cell r="A5871" t="str">
            <v>15.075.010-0</v>
          </cell>
          <cell r="B5871">
            <v>586.42999999999995</v>
          </cell>
        </row>
        <row r="5872">
          <cell r="A5872" t="str">
            <v>15.075.011-0</v>
          </cell>
          <cell r="B5872">
            <v>697.9</v>
          </cell>
        </row>
        <row r="5873">
          <cell r="A5873" t="str">
            <v>15.075.999-0</v>
          </cell>
          <cell r="B5873">
            <v>3145</v>
          </cell>
        </row>
        <row r="5874">
          <cell r="A5874" t="str">
            <v>15.076.999-0</v>
          </cell>
          <cell r="B5874">
            <v>3888</v>
          </cell>
        </row>
        <row r="5875">
          <cell r="A5875" t="str">
            <v>15.080.010-0</v>
          </cell>
          <cell r="B5875">
            <v>477.69</v>
          </cell>
        </row>
        <row r="5876">
          <cell r="A5876" t="str">
            <v>15.080.011-0</v>
          </cell>
          <cell r="B5876">
            <v>545.16</v>
          </cell>
        </row>
        <row r="5877">
          <cell r="A5877" t="str">
            <v>15.080.012-0</v>
          </cell>
          <cell r="B5877">
            <v>678.32</v>
          </cell>
        </row>
        <row r="5878">
          <cell r="A5878" t="str">
            <v>15.080.999-0</v>
          </cell>
          <cell r="B5878">
            <v>3030</v>
          </cell>
        </row>
        <row r="5879">
          <cell r="A5879" t="str">
            <v>16.001.050-0</v>
          </cell>
          <cell r="B5879">
            <v>44.26</v>
          </cell>
        </row>
        <row r="5880">
          <cell r="A5880" t="str">
            <v>16.001.051-0</v>
          </cell>
          <cell r="B5880">
            <v>47.8</v>
          </cell>
        </row>
        <row r="5881">
          <cell r="A5881" t="str">
            <v>16.001.055-0</v>
          </cell>
          <cell r="B5881">
            <v>44.78</v>
          </cell>
        </row>
        <row r="5882">
          <cell r="A5882" t="str">
            <v>16.001.056-0</v>
          </cell>
          <cell r="B5882">
            <v>52.73</v>
          </cell>
        </row>
        <row r="5883">
          <cell r="A5883" t="str">
            <v>16.001.060-0</v>
          </cell>
          <cell r="B5883">
            <v>16</v>
          </cell>
        </row>
        <row r="5884">
          <cell r="A5884" t="str">
            <v>16.001.061-0</v>
          </cell>
          <cell r="B5884">
            <v>19.760000000000002</v>
          </cell>
        </row>
        <row r="5885">
          <cell r="A5885" t="str">
            <v>16.001.065-0</v>
          </cell>
          <cell r="B5885">
            <v>507.52</v>
          </cell>
        </row>
        <row r="5886">
          <cell r="A5886" t="str">
            <v>16.001.066-0</v>
          </cell>
          <cell r="B5886">
            <v>689.3</v>
          </cell>
        </row>
        <row r="5887">
          <cell r="A5887" t="str">
            <v>16.001.067-0</v>
          </cell>
          <cell r="B5887">
            <v>610.34</v>
          </cell>
        </row>
        <row r="5888">
          <cell r="A5888" t="str">
            <v>16.001.068-0</v>
          </cell>
          <cell r="B5888">
            <v>726.02</v>
          </cell>
        </row>
        <row r="5889">
          <cell r="A5889" t="str">
            <v>16.001.069-0</v>
          </cell>
          <cell r="B5889">
            <v>754.42</v>
          </cell>
        </row>
        <row r="5890">
          <cell r="A5890" t="str">
            <v>16.001.070-0</v>
          </cell>
          <cell r="B5890">
            <v>897</v>
          </cell>
        </row>
        <row r="5891">
          <cell r="A5891" t="str">
            <v>16.001.071-0</v>
          </cell>
          <cell r="B5891">
            <v>876.25</v>
          </cell>
        </row>
        <row r="5892">
          <cell r="A5892" t="str">
            <v>16.001.072-0</v>
          </cell>
          <cell r="B5892">
            <v>1042.46</v>
          </cell>
        </row>
        <row r="5893">
          <cell r="A5893" t="str">
            <v>16.001.073-0</v>
          </cell>
          <cell r="B5893">
            <v>1192.8900000000001</v>
          </cell>
        </row>
        <row r="5894">
          <cell r="A5894" t="str">
            <v>16.001.074-0</v>
          </cell>
          <cell r="B5894">
            <v>1421.68</v>
          </cell>
        </row>
        <row r="5895">
          <cell r="A5895" t="str">
            <v>16.001.075-0</v>
          </cell>
          <cell r="B5895">
            <v>1344.23</v>
          </cell>
        </row>
        <row r="5896">
          <cell r="A5896" t="str">
            <v>16.001.076-0</v>
          </cell>
          <cell r="B5896">
            <v>1601.95</v>
          </cell>
        </row>
        <row r="5897">
          <cell r="A5897" t="str">
            <v>16.001.077-0</v>
          </cell>
          <cell r="B5897">
            <v>1487.34</v>
          </cell>
        </row>
        <row r="5898">
          <cell r="A5898" t="str">
            <v>16.001.078-0</v>
          </cell>
          <cell r="B5898">
            <v>1772.93</v>
          </cell>
        </row>
        <row r="5899">
          <cell r="A5899" t="str">
            <v>16.001.079-0</v>
          </cell>
          <cell r="B5899">
            <v>1744.38</v>
          </cell>
        </row>
        <row r="5900">
          <cell r="A5900" t="str">
            <v>16.001.080-0</v>
          </cell>
          <cell r="B5900">
            <v>2080.06</v>
          </cell>
        </row>
        <row r="5901">
          <cell r="A5901" t="str">
            <v>16.001.081-0</v>
          </cell>
          <cell r="B5901">
            <v>1921.56</v>
          </cell>
        </row>
        <row r="5902">
          <cell r="A5902" t="str">
            <v>16.001.082-0</v>
          </cell>
          <cell r="B5902">
            <v>2291.92</v>
          </cell>
        </row>
        <row r="5903">
          <cell r="A5903" t="str">
            <v>16.001.083-0</v>
          </cell>
          <cell r="B5903">
            <v>2216.15</v>
          </cell>
        </row>
        <row r="5904">
          <cell r="A5904" t="str">
            <v>16.001.084-0</v>
          </cell>
          <cell r="B5904">
            <v>2644.1</v>
          </cell>
        </row>
        <row r="5905">
          <cell r="A5905" t="str">
            <v>16.001.085-0</v>
          </cell>
          <cell r="B5905">
            <v>18.809999999999999</v>
          </cell>
        </row>
        <row r="5906">
          <cell r="A5906" t="str">
            <v>16.001.086-0</v>
          </cell>
          <cell r="B5906">
            <v>16.04</v>
          </cell>
        </row>
        <row r="5907">
          <cell r="A5907" t="str">
            <v>16.001.087-0</v>
          </cell>
          <cell r="B5907">
            <v>11.82</v>
          </cell>
        </row>
        <row r="5908">
          <cell r="A5908" t="str">
            <v>16.001.088-0</v>
          </cell>
          <cell r="B5908">
            <v>14.18</v>
          </cell>
        </row>
        <row r="5909">
          <cell r="A5909" t="str">
            <v>16.001.089-0</v>
          </cell>
          <cell r="B5909">
            <v>19.600000000000001</v>
          </cell>
        </row>
        <row r="5910">
          <cell r="A5910" t="str">
            <v>16.001.090-0</v>
          </cell>
          <cell r="B5910">
            <v>23.51</v>
          </cell>
        </row>
        <row r="5911">
          <cell r="A5911" t="str">
            <v>16.001.091-0</v>
          </cell>
          <cell r="B5911">
            <v>24.49</v>
          </cell>
        </row>
        <row r="5912">
          <cell r="A5912" t="str">
            <v>16.001.092-0</v>
          </cell>
          <cell r="B5912">
            <v>29.38</v>
          </cell>
        </row>
        <row r="5913">
          <cell r="A5913" t="str">
            <v>16.001.093-0</v>
          </cell>
          <cell r="B5913">
            <v>36.94</v>
          </cell>
        </row>
        <row r="5914">
          <cell r="A5914" t="str">
            <v>16.001.094-0</v>
          </cell>
          <cell r="B5914">
            <v>44.33</v>
          </cell>
        </row>
        <row r="5915">
          <cell r="A5915" t="str">
            <v>16.001.095-0</v>
          </cell>
          <cell r="B5915">
            <v>7.76</v>
          </cell>
        </row>
        <row r="5916">
          <cell r="A5916" t="str">
            <v>16.001.096-0</v>
          </cell>
          <cell r="B5916">
            <v>9.1999999999999993</v>
          </cell>
        </row>
        <row r="5917">
          <cell r="A5917" t="str">
            <v>16.001.097-0</v>
          </cell>
          <cell r="B5917">
            <v>9.67</v>
          </cell>
        </row>
        <row r="5918">
          <cell r="A5918" t="str">
            <v>16.001.098-0</v>
          </cell>
          <cell r="B5918">
            <v>11.6</v>
          </cell>
        </row>
        <row r="5919">
          <cell r="A5919" t="str">
            <v>16.001.099-0</v>
          </cell>
          <cell r="B5919">
            <v>3.02</v>
          </cell>
        </row>
        <row r="5920">
          <cell r="A5920" t="str">
            <v>16.001.100-0</v>
          </cell>
          <cell r="B5920">
            <v>3.61</v>
          </cell>
        </row>
        <row r="5921">
          <cell r="A5921" t="str">
            <v>16.001.500-0</v>
          </cell>
          <cell r="B5921">
            <v>437.82</v>
          </cell>
        </row>
        <row r="5922">
          <cell r="A5922" t="str">
            <v>16.001.999-0</v>
          </cell>
          <cell r="B5922">
            <v>4640</v>
          </cell>
        </row>
        <row r="5923">
          <cell r="A5923" t="str">
            <v>16.002.005-0</v>
          </cell>
          <cell r="B5923">
            <v>33.25</v>
          </cell>
        </row>
        <row r="5924">
          <cell r="A5924" t="str">
            <v>16.002.010-0</v>
          </cell>
          <cell r="B5924">
            <v>59.51</v>
          </cell>
        </row>
        <row r="5925">
          <cell r="A5925" t="str">
            <v>16.002.015-0</v>
          </cell>
          <cell r="B5925">
            <v>12.32</v>
          </cell>
        </row>
        <row r="5926">
          <cell r="A5926" t="str">
            <v>16.002.025-0</v>
          </cell>
          <cell r="B5926">
            <v>22.78</v>
          </cell>
        </row>
        <row r="5927">
          <cell r="A5927" t="str">
            <v>16.002.030-0</v>
          </cell>
          <cell r="B5927">
            <v>30.21</v>
          </cell>
        </row>
        <row r="5928">
          <cell r="A5928" t="str">
            <v>16.002.500-0</v>
          </cell>
          <cell r="B5928">
            <v>376.4</v>
          </cell>
        </row>
        <row r="5929">
          <cell r="A5929" t="str">
            <v>16.002.999-0</v>
          </cell>
          <cell r="B5929">
            <v>3682</v>
          </cell>
        </row>
        <row r="5930">
          <cell r="A5930" t="str">
            <v>16.003.004-0</v>
          </cell>
          <cell r="B5930">
            <v>18.079999999999998</v>
          </cell>
        </row>
        <row r="5931">
          <cell r="A5931" t="str">
            <v>16.003.999-0</v>
          </cell>
          <cell r="B5931">
            <v>3321</v>
          </cell>
        </row>
        <row r="5932">
          <cell r="A5932" t="str">
            <v>16.004.015-0</v>
          </cell>
          <cell r="B5932">
            <v>20.3</v>
          </cell>
        </row>
        <row r="5933">
          <cell r="A5933" t="str">
            <v>16.004.018-0</v>
          </cell>
          <cell r="B5933">
            <v>25.83</v>
          </cell>
        </row>
        <row r="5934">
          <cell r="A5934" t="str">
            <v>16.004.025-0</v>
          </cell>
          <cell r="B5934">
            <v>64.87</v>
          </cell>
        </row>
        <row r="5935">
          <cell r="A5935" t="str">
            <v>16.004.030-0</v>
          </cell>
          <cell r="B5935">
            <v>54.14</v>
          </cell>
        </row>
        <row r="5936">
          <cell r="A5936" t="str">
            <v>16.004.035-0</v>
          </cell>
          <cell r="B5936">
            <v>32.22</v>
          </cell>
        </row>
        <row r="5937">
          <cell r="A5937" t="str">
            <v>16.004.040-0</v>
          </cell>
          <cell r="B5937">
            <v>22.85</v>
          </cell>
        </row>
        <row r="5938">
          <cell r="A5938" t="str">
            <v>16.004.042-0</v>
          </cell>
          <cell r="B5938">
            <v>18.29</v>
          </cell>
        </row>
        <row r="5939">
          <cell r="A5939" t="str">
            <v>16.004.045-0</v>
          </cell>
          <cell r="B5939">
            <v>17.78</v>
          </cell>
        </row>
        <row r="5940">
          <cell r="A5940" t="str">
            <v>16.004.050-0</v>
          </cell>
          <cell r="B5940">
            <v>45.03</v>
          </cell>
        </row>
        <row r="5941">
          <cell r="A5941" t="str">
            <v>16.004.055-0</v>
          </cell>
          <cell r="B5941">
            <v>25.47</v>
          </cell>
        </row>
        <row r="5942">
          <cell r="A5942" t="str">
            <v>16.004.999-0</v>
          </cell>
          <cell r="B5942">
            <v>3262</v>
          </cell>
        </row>
        <row r="5943">
          <cell r="A5943" t="str">
            <v>16.005.001-0</v>
          </cell>
          <cell r="B5943">
            <v>26.64</v>
          </cell>
        </row>
        <row r="5944">
          <cell r="A5944" t="str">
            <v>16.005.004-0</v>
          </cell>
          <cell r="B5944">
            <v>35.119999999999997</v>
          </cell>
        </row>
        <row r="5945">
          <cell r="A5945" t="str">
            <v>16.005.005-0</v>
          </cell>
          <cell r="B5945">
            <v>29.66</v>
          </cell>
        </row>
        <row r="5946">
          <cell r="A5946" t="str">
            <v>16.005.006-0</v>
          </cell>
          <cell r="B5946">
            <v>24.63</v>
          </cell>
        </row>
        <row r="5947">
          <cell r="A5947" t="str">
            <v>16.005.007-0</v>
          </cell>
          <cell r="B5947">
            <v>33.619999999999997</v>
          </cell>
        </row>
        <row r="5948">
          <cell r="A5948" t="str">
            <v>16.005.008-0</v>
          </cell>
          <cell r="B5948">
            <v>31.28</v>
          </cell>
        </row>
        <row r="5949">
          <cell r="A5949" t="str">
            <v>16.005.009-0</v>
          </cell>
          <cell r="B5949">
            <v>37.090000000000003</v>
          </cell>
        </row>
        <row r="5950">
          <cell r="A5950" t="str">
            <v>16.005.010-0</v>
          </cell>
          <cell r="B5950">
            <v>27.34</v>
          </cell>
        </row>
        <row r="5951">
          <cell r="A5951" t="str">
            <v>16.005.011-0</v>
          </cell>
          <cell r="B5951">
            <v>38.06</v>
          </cell>
        </row>
        <row r="5952">
          <cell r="A5952" t="str">
            <v>16.005.500-0</v>
          </cell>
          <cell r="B5952">
            <v>26.64</v>
          </cell>
        </row>
        <row r="5953">
          <cell r="A5953" t="str">
            <v>16.005.999-0</v>
          </cell>
          <cell r="B5953">
            <v>2869</v>
          </cell>
        </row>
        <row r="5954">
          <cell r="A5954" t="str">
            <v>16.006.001-0</v>
          </cell>
          <cell r="B5954">
            <v>29.05</v>
          </cell>
        </row>
        <row r="5955">
          <cell r="A5955" t="str">
            <v>16.006.500-0</v>
          </cell>
          <cell r="B5955">
            <v>29.05</v>
          </cell>
        </row>
        <row r="5956">
          <cell r="A5956" t="str">
            <v>16.006.999-0</v>
          </cell>
          <cell r="B5956">
            <v>5346</v>
          </cell>
        </row>
        <row r="5957">
          <cell r="A5957" t="str">
            <v>16.007.011-0</v>
          </cell>
          <cell r="B5957">
            <v>100.96</v>
          </cell>
        </row>
        <row r="5958">
          <cell r="A5958" t="str">
            <v>16.007.012-0</v>
          </cell>
          <cell r="B5958">
            <v>128.74</v>
          </cell>
        </row>
        <row r="5959">
          <cell r="A5959" t="str">
            <v>16.007.013-0</v>
          </cell>
          <cell r="B5959">
            <v>109.07</v>
          </cell>
        </row>
        <row r="5960">
          <cell r="A5960" t="str">
            <v>16.007.014-0</v>
          </cell>
          <cell r="B5960">
            <v>140.04</v>
          </cell>
        </row>
        <row r="5961">
          <cell r="A5961" t="str">
            <v>16.007.015-0</v>
          </cell>
          <cell r="B5961">
            <v>183.04</v>
          </cell>
        </row>
        <row r="5962">
          <cell r="A5962" t="str">
            <v>16.007.016-0</v>
          </cell>
          <cell r="B5962">
            <v>255.87</v>
          </cell>
        </row>
        <row r="5963">
          <cell r="A5963" t="str">
            <v>16.007.017-0</v>
          </cell>
          <cell r="B5963">
            <v>227.47</v>
          </cell>
        </row>
        <row r="5964">
          <cell r="A5964" t="str">
            <v>16.007.018-0</v>
          </cell>
          <cell r="B5964">
            <v>314.22000000000003</v>
          </cell>
        </row>
        <row r="5965">
          <cell r="A5965" t="str">
            <v>16.007.500-0</v>
          </cell>
          <cell r="B5965">
            <v>473.51</v>
          </cell>
        </row>
        <row r="5966">
          <cell r="A5966" t="str">
            <v>16.007.999-0</v>
          </cell>
          <cell r="B5966">
            <v>3587</v>
          </cell>
        </row>
        <row r="5967">
          <cell r="A5967" t="str">
            <v>16.008.001-0</v>
          </cell>
          <cell r="B5967">
            <v>36.549999999999997</v>
          </cell>
        </row>
        <row r="5968">
          <cell r="A5968" t="str">
            <v>16.008.500-0</v>
          </cell>
          <cell r="B5968">
            <v>36.549999999999997</v>
          </cell>
        </row>
        <row r="5969">
          <cell r="A5969" t="str">
            <v>16.008.999-0</v>
          </cell>
          <cell r="B5969">
            <v>3709</v>
          </cell>
        </row>
        <row r="5970">
          <cell r="A5970" t="str">
            <v>16.009.001-0</v>
          </cell>
          <cell r="B5970">
            <v>69</v>
          </cell>
        </row>
        <row r="5971">
          <cell r="A5971" t="str">
            <v>16.009.002-0</v>
          </cell>
          <cell r="B5971">
            <v>100.7</v>
          </cell>
        </row>
        <row r="5972">
          <cell r="A5972" t="str">
            <v>16.009.999-0</v>
          </cell>
          <cell r="B5972">
            <v>6258</v>
          </cell>
        </row>
        <row r="5973">
          <cell r="A5973" t="str">
            <v>16.010.999-0</v>
          </cell>
          <cell r="B5973">
            <v>2822</v>
          </cell>
        </row>
        <row r="5974">
          <cell r="A5974" t="str">
            <v>16.011.999-0</v>
          </cell>
          <cell r="B5974">
            <v>8422</v>
          </cell>
        </row>
        <row r="5975">
          <cell r="A5975" t="str">
            <v>16.012.999-0</v>
          </cell>
          <cell r="B5975">
            <v>3967</v>
          </cell>
        </row>
        <row r="5976">
          <cell r="A5976" t="str">
            <v>16.013.001-0</v>
          </cell>
          <cell r="B5976">
            <v>21.97</v>
          </cell>
        </row>
        <row r="5977">
          <cell r="A5977" t="str">
            <v>16.013.002-0</v>
          </cell>
          <cell r="B5977">
            <v>45.88</v>
          </cell>
        </row>
        <row r="5978">
          <cell r="A5978" t="str">
            <v>16.013.004-0</v>
          </cell>
          <cell r="B5978">
            <v>9.33</v>
          </cell>
        </row>
        <row r="5979">
          <cell r="A5979" t="str">
            <v>16.013.005-0</v>
          </cell>
          <cell r="B5979">
            <v>7.95</v>
          </cell>
        </row>
        <row r="5980">
          <cell r="A5980" t="str">
            <v>16.013.006-0</v>
          </cell>
          <cell r="B5980">
            <v>8.36</v>
          </cell>
        </row>
        <row r="5981">
          <cell r="A5981" t="str">
            <v>16.013.999-0</v>
          </cell>
          <cell r="B5981">
            <v>3558</v>
          </cell>
        </row>
        <row r="5982">
          <cell r="A5982" t="str">
            <v>16.016.999-0</v>
          </cell>
          <cell r="B5982">
            <v>3086</v>
          </cell>
        </row>
        <row r="5983">
          <cell r="A5983" t="str">
            <v>16.018.999-0</v>
          </cell>
          <cell r="B5983">
            <v>4107</v>
          </cell>
        </row>
        <row r="5984">
          <cell r="A5984" t="str">
            <v>16.020.002-0</v>
          </cell>
          <cell r="B5984">
            <v>38.119999999999997</v>
          </cell>
        </row>
        <row r="5985">
          <cell r="A5985" t="str">
            <v>16.020.500-0</v>
          </cell>
          <cell r="B5985">
            <v>258.08</v>
          </cell>
        </row>
        <row r="5986">
          <cell r="A5986" t="str">
            <v>16.020.999-0</v>
          </cell>
          <cell r="B5986">
            <v>3555</v>
          </cell>
        </row>
        <row r="5987">
          <cell r="A5987" t="str">
            <v>16.021.002-0</v>
          </cell>
          <cell r="B5987">
            <v>62.45</v>
          </cell>
        </row>
        <row r="5988">
          <cell r="A5988" t="str">
            <v>16.021.999-0</v>
          </cell>
          <cell r="B5988">
            <v>4093</v>
          </cell>
        </row>
        <row r="5989">
          <cell r="A5989" t="str">
            <v>16.022.003-0</v>
          </cell>
          <cell r="B5989">
            <v>95.26</v>
          </cell>
        </row>
        <row r="5990">
          <cell r="A5990" t="str">
            <v>16.022.004-0</v>
          </cell>
          <cell r="B5990">
            <v>47.53</v>
          </cell>
        </row>
        <row r="5991">
          <cell r="A5991" t="str">
            <v>16.022.005-0</v>
          </cell>
          <cell r="B5991">
            <v>51.17</v>
          </cell>
        </row>
        <row r="5992">
          <cell r="A5992" t="str">
            <v>16.022.999-0</v>
          </cell>
          <cell r="B5992">
            <v>2394</v>
          </cell>
        </row>
        <row r="5993">
          <cell r="A5993" t="str">
            <v>16.023.004-0</v>
          </cell>
          <cell r="B5993">
            <v>36.49</v>
          </cell>
        </row>
        <row r="5994">
          <cell r="A5994" t="str">
            <v>16.023.005-0</v>
          </cell>
          <cell r="B5994">
            <v>53.26</v>
          </cell>
        </row>
        <row r="5995">
          <cell r="A5995" t="str">
            <v>16.023.999-0</v>
          </cell>
          <cell r="B5995">
            <v>2469</v>
          </cell>
        </row>
        <row r="5996">
          <cell r="A5996" t="str">
            <v>16.024.004-0</v>
          </cell>
          <cell r="B5996">
            <v>43.21</v>
          </cell>
        </row>
        <row r="5997">
          <cell r="A5997" t="str">
            <v>16.024.999-0</v>
          </cell>
          <cell r="B5997">
            <v>2300</v>
          </cell>
        </row>
        <row r="5998">
          <cell r="A5998" t="str">
            <v>16.025.010-0</v>
          </cell>
          <cell r="B5998">
            <v>42.1</v>
          </cell>
        </row>
        <row r="5999">
          <cell r="A5999" t="str">
            <v>16.025.011-0</v>
          </cell>
          <cell r="B5999">
            <v>43.71</v>
          </cell>
        </row>
        <row r="6000">
          <cell r="A6000" t="str">
            <v>16.025.999-0</v>
          </cell>
          <cell r="B6000">
            <v>3414</v>
          </cell>
        </row>
        <row r="6001">
          <cell r="A6001" t="str">
            <v>16.026.001-0</v>
          </cell>
          <cell r="B6001">
            <v>54.35</v>
          </cell>
        </row>
        <row r="6002">
          <cell r="A6002" t="str">
            <v>16.026.002-0</v>
          </cell>
          <cell r="B6002">
            <v>67.77</v>
          </cell>
        </row>
        <row r="6003">
          <cell r="A6003" t="str">
            <v>16.026.999-0</v>
          </cell>
          <cell r="B6003">
            <v>2736</v>
          </cell>
        </row>
        <row r="6004">
          <cell r="A6004" t="str">
            <v>16.027.001-0</v>
          </cell>
          <cell r="B6004">
            <v>30.22</v>
          </cell>
        </row>
        <row r="6005">
          <cell r="A6005" t="str">
            <v>16.027.999-0</v>
          </cell>
          <cell r="B6005">
            <v>3205</v>
          </cell>
        </row>
        <row r="6006">
          <cell r="A6006" t="str">
            <v>16.028.015-0</v>
          </cell>
          <cell r="B6006">
            <v>53.21</v>
          </cell>
        </row>
        <row r="6007">
          <cell r="A6007" t="str">
            <v>16.028.020-0</v>
          </cell>
          <cell r="B6007">
            <v>32.130000000000003</v>
          </cell>
        </row>
        <row r="6008">
          <cell r="A6008" t="str">
            <v>16.028.999-0</v>
          </cell>
          <cell r="B6008">
            <v>2758</v>
          </cell>
        </row>
        <row r="6009">
          <cell r="A6009" t="str">
            <v>16.029.001-0</v>
          </cell>
          <cell r="B6009">
            <v>52.82</v>
          </cell>
        </row>
        <row r="6010">
          <cell r="A6010" t="str">
            <v>16.029.002-0</v>
          </cell>
          <cell r="B6010">
            <v>61.97</v>
          </cell>
        </row>
        <row r="6011">
          <cell r="A6011" t="str">
            <v>16.029.003-0</v>
          </cell>
          <cell r="B6011">
            <v>77.510000000000005</v>
          </cell>
        </row>
        <row r="6012">
          <cell r="A6012" t="str">
            <v>16.029.999-0</v>
          </cell>
          <cell r="B6012">
            <v>3042</v>
          </cell>
        </row>
        <row r="6013">
          <cell r="A6013" t="str">
            <v>16.030.001-0</v>
          </cell>
          <cell r="B6013">
            <v>8.58</v>
          </cell>
        </row>
        <row r="6014">
          <cell r="A6014" t="str">
            <v>16.030.002-0</v>
          </cell>
          <cell r="B6014">
            <v>62.28</v>
          </cell>
        </row>
        <row r="6015">
          <cell r="A6015" t="str">
            <v>16.030.999-0</v>
          </cell>
          <cell r="B6015">
            <v>4254</v>
          </cell>
        </row>
        <row r="6016">
          <cell r="A6016" t="str">
            <v>16.031.025-0</v>
          </cell>
          <cell r="B6016">
            <v>50.16</v>
          </cell>
        </row>
        <row r="6017">
          <cell r="A6017" t="str">
            <v>16.031.999-0</v>
          </cell>
          <cell r="B6017">
            <v>2554</v>
          </cell>
        </row>
        <row r="6018">
          <cell r="A6018" t="str">
            <v>16.032.001-0</v>
          </cell>
          <cell r="B6018">
            <v>61.23</v>
          </cell>
        </row>
        <row r="6019">
          <cell r="A6019" t="str">
            <v>16.032.999-0</v>
          </cell>
          <cell r="B6019">
            <v>3088</v>
          </cell>
        </row>
        <row r="6020">
          <cell r="A6020" t="str">
            <v>16.033.002-0</v>
          </cell>
          <cell r="B6020">
            <v>10.6</v>
          </cell>
        </row>
        <row r="6021">
          <cell r="A6021" t="str">
            <v>16.033.999-0</v>
          </cell>
          <cell r="B6021">
            <v>4655</v>
          </cell>
        </row>
        <row r="6022">
          <cell r="A6022" t="str">
            <v>16.034.003-0</v>
          </cell>
          <cell r="B6022">
            <v>111.52</v>
          </cell>
        </row>
        <row r="6023">
          <cell r="A6023" t="str">
            <v>16.034.999-0</v>
          </cell>
          <cell r="B6023">
            <v>2669</v>
          </cell>
        </row>
        <row r="6024">
          <cell r="A6024" t="str">
            <v>16.035.002-0</v>
          </cell>
          <cell r="B6024">
            <v>27.03</v>
          </cell>
        </row>
        <row r="6025">
          <cell r="A6025" t="str">
            <v>16.035.999-0</v>
          </cell>
          <cell r="B6025">
            <v>2393</v>
          </cell>
        </row>
        <row r="6026">
          <cell r="A6026" t="str">
            <v>17.012.010-0</v>
          </cell>
          <cell r="B6026">
            <v>3.66</v>
          </cell>
        </row>
        <row r="6027">
          <cell r="A6027" t="str">
            <v>17.012.011-0</v>
          </cell>
          <cell r="B6027">
            <v>4.87</v>
          </cell>
        </row>
        <row r="6028">
          <cell r="A6028" t="str">
            <v>17.012.012-0</v>
          </cell>
          <cell r="B6028">
            <v>4.1100000000000003</v>
          </cell>
        </row>
        <row r="6029">
          <cell r="A6029" t="str">
            <v>17.012.013-0</v>
          </cell>
          <cell r="B6029">
            <v>5.32</v>
          </cell>
        </row>
        <row r="6030">
          <cell r="A6030" t="str">
            <v>17.012.015-0</v>
          </cell>
          <cell r="B6030">
            <v>5.61</v>
          </cell>
        </row>
        <row r="6031">
          <cell r="A6031" t="str">
            <v>17.012.030-0</v>
          </cell>
          <cell r="B6031">
            <v>1.69</v>
          </cell>
        </row>
        <row r="6032">
          <cell r="A6032" t="str">
            <v>17.012.040-0</v>
          </cell>
          <cell r="B6032">
            <v>6.56</v>
          </cell>
        </row>
        <row r="6033">
          <cell r="A6033" t="str">
            <v>17.012.999-0</v>
          </cell>
          <cell r="B6033">
            <v>3235</v>
          </cell>
        </row>
        <row r="6034">
          <cell r="A6034" t="str">
            <v>17.013.030-0</v>
          </cell>
          <cell r="B6034">
            <v>15.55</v>
          </cell>
        </row>
        <row r="6035">
          <cell r="A6035" t="str">
            <v>17.013.031-0</v>
          </cell>
          <cell r="B6035">
            <v>27.95</v>
          </cell>
        </row>
        <row r="6036">
          <cell r="A6036" t="str">
            <v>17.013.070-0</v>
          </cell>
          <cell r="B6036">
            <v>16.47</v>
          </cell>
        </row>
        <row r="6037">
          <cell r="A6037" t="str">
            <v>17.013.095-0</v>
          </cell>
          <cell r="B6037">
            <v>20.84</v>
          </cell>
        </row>
        <row r="6038">
          <cell r="A6038" t="str">
            <v>17.013.999-0</v>
          </cell>
          <cell r="B6038">
            <v>3982</v>
          </cell>
        </row>
        <row r="6039">
          <cell r="A6039" t="str">
            <v>17.017.010-0</v>
          </cell>
          <cell r="B6039">
            <v>11.5</v>
          </cell>
        </row>
        <row r="6040">
          <cell r="A6040" t="str">
            <v>17.017.020-0</v>
          </cell>
          <cell r="B6040">
            <v>3.5</v>
          </cell>
        </row>
        <row r="6041">
          <cell r="A6041" t="str">
            <v>17.017.030-0</v>
          </cell>
          <cell r="B6041">
            <v>17.27</v>
          </cell>
        </row>
        <row r="6042">
          <cell r="A6042" t="str">
            <v>17.017.040-0</v>
          </cell>
          <cell r="B6042">
            <v>10.47</v>
          </cell>
        </row>
        <row r="6043">
          <cell r="A6043" t="str">
            <v>17.017.041-0</v>
          </cell>
          <cell r="B6043">
            <v>4.4400000000000004</v>
          </cell>
        </row>
        <row r="6044">
          <cell r="A6044" t="str">
            <v>17.017.042-0</v>
          </cell>
          <cell r="B6044">
            <v>0.97</v>
          </cell>
        </row>
        <row r="6045">
          <cell r="A6045" t="str">
            <v>17.017.050-0</v>
          </cell>
          <cell r="B6045">
            <v>18.239999999999998</v>
          </cell>
        </row>
        <row r="6046">
          <cell r="A6046" t="str">
            <v>17.017.060-0</v>
          </cell>
          <cell r="B6046">
            <v>6.43</v>
          </cell>
        </row>
        <row r="6047">
          <cell r="A6047" t="str">
            <v>17.017.061-0</v>
          </cell>
          <cell r="B6047">
            <v>8.2899999999999991</v>
          </cell>
        </row>
        <row r="6048">
          <cell r="A6048" t="str">
            <v>17.017.062-0</v>
          </cell>
          <cell r="B6048">
            <v>5.64</v>
          </cell>
        </row>
        <row r="6049">
          <cell r="A6049" t="str">
            <v>17.017.100-0</v>
          </cell>
          <cell r="B6049">
            <v>18.46</v>
          </cell>
        </row>
        <row r="6050">
          <cell r="A6050" t="str">
            <v>17.017.110-0</v>
          </cell>
          <cell r="B6050">
            <v>11.32</v>
          </cell>
        </row>
        <row r="6051">
          <cell r="A6051" t="str">
            <v>17.017.120-1</v>
          </cell>
          <cell r="B6051">
            <v>2.75</v>
          </cell>
        </row>
        <row r="6052">
          <cell r="A6052" t="str">
            <v>17.017.130-0</v>
          </cell>
          <cell r="B6052">
            <v>6.45</v>
          </cell>
        </row>
        <row r="6053">
          <cell r="A6053" t="str">
            <v>17.017.140-0</v>
          </cell>
          <cell r="B6053">
            <v>3.5</v>
          </cell>
        </row>
        <row r="6054">
          <cell r="A6054" t="str">
            <v>17.017.150-0</v>
          </cell>
          <cell r="B6054">
            <v>5.82</v>
          </cell>
        </row>
        <row r="6055">
          <cell r="A6055" t="str">
            <v>17.017.155-0</v>
          </cell>
          <cell r="B6055">
            <v>9.3000000000000007</v>
          </cell>
        </row>
        <row r="6056">
          <cell r="A6056" t="str">
            <v>17.017.160-0</v>
          </cell>
          <cell r="B6056">
            <v>10.6</v>
          </cell>
        </row>
        <row r="6057">
          <cell r="A6057" t="str">
            <v>17.017.161-0</v>
          </cell>
          <cell r="B6057">
            <v>5.07</v>
          </cell>
        </row>
        <row r="6058">
          <cell r="A6058" t="str">
            <v>17.017.169-0</v>
          </cell>
          <cell r="B6058">
            <v>18.61</v>
          </cell>
        </row>
        <row r="6059">
          <cell r="A6059" t="str">
            <v>17.017.175-0</v>
          </cell>
          <cell r="B6059">
            <v>7.01</v>
          </cell>
        </row>
        <row r="6060">
          <cell r="A6060" t="str">
            <v>17.017.176-0</v>
          </cell>
          <cell r="B6060">
            <v>7.86</v>
          </cell>
        </row>
        <row r="6061">
          <cell r="A6061" t="str">
            <v>17.017.225-0</v>
          </cell>
          <cell r="B6061">
            <v>7.02</v>
          </cell>
        </row>
        <row r="6062">
          <cell r="A6062" t="str">
            <v>17.017.227-0</v>
          </cell>
          <cell r="B6062">
            <v>2.12</v>
          </cell>
        </row>
        <row r="6063">
          <cell r="A6063" t="str">
            <v>17.017.228-0</v>
          </cell>
          <cell r="B6063">
            <v>4.7</v>
          </cell>
        </row>
        <row r="6064">
          <cell r="A6064" t="str">
            <v>17.017.230-0</v>
          </cell>
          <cell r="B6064">
            <v>4.62</v>
          </cell>
        </row>
        <row r="6065">
          <cell r="A6065" t="str">
            <v>17.017.240-0</v>
          </cell>
          <cell r="B6065">
            <v>4.7300000000000004</v>
          </cell>
        </row>
        <row r="6066">
          <cell r="A6066" t="str">
            <v>17.017.300-1</v>
          </cell>
          <cell r="B6066">
            <v>7.91</v>
          </cell>
        </row>
        <row r="6067">
          <cell r="A6067" t="str">
            <v>17.017.301-0</v>
          </cell>
          <cell r="B6067">
            <v>6.79</v>
          </cell>
        </row>
        <row r="6068">
          <cell r="A6068" t="str">
            <v>17.017.302-0</v>
          </cell>
          <cell r="B6068">
            <v>10.220000000000001</v>
          </cell>
        </row>
        <row r="6069">
          <cell r="A6069" t="str">
            <v>17.017.320-0</v>
          </cell>
          <cell r="B6069">
            <v>8.7799999999999994</v>
          </cell>
        </row>
        <row r="6070">
          <cell r="A6070" t="str">
            <v>17.017.321-0</v>
          </cell>
          <cell r="B6070">
            <v>7.35</v>
          </cell>
        </row>
        <row r="6071">
          <cell r="A6071" t="str">
            <v>17.017.330-0</v>
          </cell>
          <cell r="B6071">
            <v>8.42</v>
          </cell>
        </row>
        <row r="6072">
          <cell r="A6072" t="str">
            <v>17.017.350-0</v>
          </cell>
          <cell r="B6072">
            <v>11.92</v>
          </cell>
        </row>
        <row r="6073">
          <cell r="A6073" t="str">
            <v>17.017.360-0</v>
          </cell>
          <cell r="B6073">
            <v>8.6300000000000008</v>
          </cell>
        </row>
        <row r="6074">
          <cell r="A6074" t="str">
            <v>17.017.361-0</v>
          </cell>
          <cell r="B6074">
            <v>7.22</v>
          </cell>
        </row>
        <row r="6075">
          <cell r="A6075" t="str">
            <v>17.017.362-0</v>
          </cell>
          <cell r="B6075">
            <v>1.94</v>
          </cell>
        </row>
        <row r="6076">
          <cell r="A6076" t="str">
            <v>17.017.999-0</v>
          </cell>
          <cell r="B6076">
            <v>2935</v>
          </cell>
        </row>
        <row r="6077">
          <cell r="A6077" t="str">
            <v>17.018.010-0</v>
          </cell>
          <cell r="B6077">
            <v>10.28</v>
          </cell>
        </row>
        <row r="6078">
          <cell r="A6078" t="str">
            <v>17.018.020-0</v>
          </cell>
          <cell r="B6078">
            <v>4.6500000000000004</v>
          </cell>
        </row>
        <row r="6079">
          <cell r="A6079" t="str">
            <v>17.018.031-0</v>
          </cell>
          <cell r="B6079">
            <v>11.09</v>
          </cell>
        </row>
        <row r="6080">
          <cell r="A6080" t="str">
            <v>17.018.040-0</v>
          </cell>
          <cell r="B6080">
            <v>10.67</v>
          </cell>
        </row>
        <row r="6081">
          <cell r="A6081" t="str">
            <v>17.018.041-0</v>
          </cell>
          <cell r="B6081">
            <v>2.2799999999999998</v>
          </cell>
        </row>
        <row r="6082">
          <cell r="A6082" t="str">
            <v>17.018.042-0</v>
          </cell>
          <cell r="B6082">
            <v>8.68</v>
          </cell>
        </row>
        <row r="6083">
          <cell r="A6083" t="str">
            <v>17.018.044-0</v>
          </cell>
          <cell r="B6083">
            <v>3.75</v>
          </cell>
        </row>
        <row r="6084">
          <cell r="A6084" t="str">
            <v>17.018.050-0</v>
          </cell>
          <cell r="B6084">
            <v>6.92</v>
          </cell>
        </row>
        <row r="6085">
          <cell r="A6085" t="str">
            <v>17.018.060-0</v>
          </cell>
          <cell r="B6085">
            <v>14.51</v>
          </cell>
        </row>
        <row r="6086">
          <cell r="A6086" t="str">
            <v>17.018.080-0</v>
          </cell>
          <cell r="B6086">
            <v>6.58</v>
          </cell>
        </row>
        <row r="6087">
          <cell r="A6087" t="str">
            <v>17.018.081-0</v>
          </cell>
          <cell r="B6087">
            <v>2.2799999999999998</v>
          </cell>
        </row>
        <row r="6088">
          <cell r="A6088" t="str">
            <v>17.018.082-0</v>
          </cell>
          <cell r="B6088">
            <v>5.49</v>
          </cell>
        </row>
        <row r="6089">
          <cell r="A6089" t="str">
            <v>17.018.110-0</v>
          </cell>
          <cell r="B6089">
            <v>6.88</v>
          </cell>
        </row>
        <row r="6090">
          <cell r="A6090" t="str">
            <v>17.018.111-0</v>
          </cell>
          <cell r="B6090">
            <v>13.77</v>
          </cell>
        </row>
        <row r="6091">
          <cell r="A6091" t="str">
            <v>17.018.112-0</v>
          </cell>
          <cell r="B6091">
            <v>11.2</v>
          </cell>
        </row>
        <row r="6092">
          <cell r="A6092" t="str">
            <v>17.018.113-0</v>
          </cell>
          <cell r="B6092">
            <v>13.51</v>
          </cell>
        </row>
        <row r="6093">
          <cell r="A6093" t="str">
            <v>17.018.115-0</v>
          </cell>
          <cell r="B6093">
            <v>18.100000000000001</v>
          </cell>
        </row>
        <row r="6094">
          <cell r="A6094" t="str">
            <v>17.018.116-0</v>
          </cell>
          <cell r="B6094">
            <v>2.33</v>
          </cell>
        </row>
        <row r="6095">
          <cell r="A6095" t="str">
            <v>17.018.117-0</v>
          </cell>
          <cell r="B6095">
            <v>5.0999999999999996</v>
          </cell>
        </row>
        <row r="6096">
          <cell r="A6096" t="str">
            <v>17.018.161-0</v>
          </cell>
          <cell r="B6096">
            <v>2.54</v>
          </cell>
        </row>
        <row r="6097">
          <cell r="A6097" t="str">
            <v>17.018.185-0</v>
          </cell>
          <cell r="B6097">
            <v>13.42</v>
          </cell>
        </row>
        <row r="6098">
          <cell r="A6098" t="str">
            <v>17.018.999-0</v>
          </cell>
          <cell r="B6098">
            <v>2848</v>
          </cell>
        </row>
        <row r="6099">
          <cell r="A6099" t="str">
            <v>17.020.010-0</v>
          </cell>
          <cell r="B6099">
            <v>5.73</v>
          </cell>
        </row>
        <row r="6100">
          <cell r="A6100" t="str">
            <v>17.020.021-0</v>
          </cell>
          <cell r="B6100">
            <v>2.27</v>
          </cell>
        </row>
        <row r="6101">
          <cell r="A6101" t="str">
            <v>17.020.030-1</v>
          </cell>
          <cell r="B6101">
            <v>30.28</v>
          </cell>
        </row>
        <row r="6102">
          <cell r="A6102" t="str">
            <v>17.020.040-0</v>
          </cell>
          <cell r="B6102">
            <v>28.29</v>
          </cell>
        </row>
        <row r="6103">
          <cell r="A6103" t="str">
            <v>17.020.050-0</v>
          </cell>
          <cell r="B6103">
            <v>4.4400000000000004</v>
          </cell>
        </row>
        <row r="6104">
          <cell r="A6104" t="str">
            <v>17.020.060-0</v>
          </cell>
          <cell r="B6104">
            <v>4.4000000000000004</v>
          </cell>
        </row>
        <row r="6105">
          <cell r="A6105" t="str">
            <v>17.020.061-0</v>
          </cell>
          <cell r="B6105">
            <v>1.1599999999999999</v>
          </cell>
        </row>
        <row r="6106">
          <cell r="A6106" t="str">
            <v>17.020.070-0</v>
          </cell>
          <cell r="B6106">
            <v>5.91</v>
          </cell>
        </row>
        <row r="6107">
          <cell r="A6107" t="str">
            <v>17.020.071-0</v>
          </cell>
          <cell r="B6107">
            <v>7.93</v>
          </cell>
        </row>
        <row r="6108">
          <cell r="A6108" t="str">
            <v>17.020.075-0</v>
          </cell>
          <cell r="B6108">
            <v>15.86</v>
          </cell>
        </row>
        <row r="6109">
          <cell r="A6109" t="str">
            <v>17.020.999-0</v>
          </cell>
          <cell r="B6109">
            <v>3018</v>
          </cell>
        </row>
        <row r="6110">
          <cell r="A6110" t="str">
            <v>17.025.010-0</v>
          </cell>
          <cell r="B6110">
            <v>2.46</v>
          </cell>
        </row>
        <row r="6111">
          <cell r="A6111" t="str">
            <v>17.025.040-1</v>
          </cell>
          <cell r="B6111">
            <v>1.03</v>
          </cell>
        </row>
        <row r="6112">
          <cell r="A6112" t="str">
            <v>17.025.041-0</v>
          </cell>
          <cell r="B6112">
            <v>1.02</v>
          </cell>
        </row>
        <row r="6113">
          <cell r="A6113" t="str">
            <v>17.025.999-0</v>
          </cell>
          <cell r="B6113">
            <v>3944</v>
          </cell>
        </row>
        <row r="6114">
          <cell r="A6114" t="str">
            <v>17.035.010-0</v>
          </cell>
          <cell r="B6114">
            <v>2.2999999999999998</v>
          </cell>
        </row>
        <row r="6115">
          <cell r="A6115" t="str">
            <v>17.035.020-0</v>
          </cell>
          <cell r="B6115">
            <v>2.97</v>
          </cell>
        </row>
        <row r="6116">
          <cell r="A6116" t="str">
            <v>17.035.030-0</v>
          </cell>
          <cell r="B6116">
            <v>16.13</v>
          </cell>
        </row>
        <row r="6117">
          <cell r="A6117" t="str">
            <v>17.035.040-0</v>
          </cell>
          <cell r="B6117">
            <v>25.43</v>
          </cell>
        </row>
        <row r="6118">
          <cell r="A6118" t="str">
            <v>17.035.045-0</v>
          </cell>
          <cell r="B6118">
            <v>3.54</v>
          </cell>
        </row>
        <row r="6119">
          <cell r="A6119" t="str">
            <v>17.035.999-0</v>
          </cell>
          <cell r="B6119">
            <v>4221</v>
          </cell>
        </row>
        <row r="6120">
          <cell r="A6120" t="str">
            <v>17.040.020-0</v>
          </cell>
          <cell r="B6120">
            <v>34.380000000000003</v>
          </cell>
        </row>
        <row r="6121">
          <cell r="A6121" t="str">
            <v>17.040.021-0</v>
          </cell>
          <cell r="B6121">
            <v>25.28</v>
          </cell>
        </row>
        <row r="6122">
          <cell r="A6122" t="str">
            <v>17.040.022-0</v>
          </cell>
          <cell r="B6122">
            <v>13.86</v>
          </cell>
        </row>
        <row r="6123">
          <cell r="A6123" t="str">
            <v>17.040.024-0</v>
          </cell>
          <cell r="B6123">
            <v>5.91</v>
          </cell>
        </row>
        <row r="6124">
          <cell r="A6124" t="str">
            <v>17.040.999-0</v>
          </cell>
          <cell r="B6124">
            <v>2639</v>
          </cell>
        </row>
        <row r="6125">
          <cell r="A6125" t="str">
            <v>17.041.999-0</v>
          </cell>
          <cell r="B6125">
            <v>3012</v>
          </cell>
        </row>
        <row r="6126">
          <cell r="A6126" t="str">
            <v>18.002.010-0</v>
          </cell>
          <cell r="B6126">
            <v>88.62</v>
          </cell>
        </row>
        <row r="6127">
          <cell r="A6127" t="str">
            <v>18.002.012-0</v>
          </cell>
          <cell r="B6127">
            <v>98.55</v>
          </cell>
        </row>
        <row r="6128">
          <cell r="A6128" t="str">
            <v>18.002.015-0</v>
          </cell>
          <cell r="B6128">
            <v>313.47000000000003</v>
          </cell>
        </row>
        <row r="6129">
          <cell r="A6129" t="str">
            <v>18.002.016-0</v>
          </cell>
          <cell r="B6129">
            <v>324.38</v>
          </cell>
        </row>
        <row r="6130">
          <cell r="A6130" t="str">
            <v>18.002.019-0</v>
          </cell>
          <cell r="B6130">
            <v>68.95</v>
          </cell>
        </row>
        <row r="6131">
          <cell r="A6131" t="str">
            <v>18.002.022-0</v>
          </cell>
          <cell r="B6131">
            <v>136.81</v>
          </cell>
        </row>
        <row r="6132">
          <cell r="A6132" t="str">
            <v>18.002.023-0</v>
          </cell>
          <cell r="B6132">
            <v>127.13</v>
          </cell>
        </row>
        <row r="6133">
          <cell r="A6133" t="str">
            <v>18.002.026-0</v>
          </cell>
          <cell r="B6133">
            <v>78.89</v>
          </cell>
        </row>
        <row r="6134">
          <cell r="A6134" t="str">
            <v>18.002.027-0</v>
          </cell>
          <cell r="B6134">
            <v>87.74</v>
          </cell>
        </row>
        <row r="6135">
          <cell r="A6135" t="str">
            <v>18.002.030-0</v>
          </cell>
          <cell r="B6135">
            <v>220.29</v>
          </cell>
        </row>
        <row r="6136">
          <cell r="A6136" t="str">
            <v>18.002.031-0</v>
          </cell>
          <cell r="B6136">
            <v>241.94</v>
          </cell>
        </row>
        <row r="6137">
          <cell r="A6137" t="str">
            <v>18.002.040-0</v>
          </cell>
          <cell r="B6137">
            <v>140.4</v>
          </cell>
        </row>
        <row r="6138">
          <cell r="A6138" t="str">
            <v>18.002.055-0</v>
          </cell>
          <cell r="B6138">
            <v>171.19</v>
          </cell>
        </row>
        <row r="6139">
          <cell r="A6139" t="str">
            <v>18.002.065-0</v>
          </cell>
          <cell r="B6139">
            <v>158.47</v>
          </cell>
        </row>
        <row r="6140">
          <cell r="A6140" t="str">
            <v>18.002.080-0</v>
          </cell>
          <cell r="B6140">
            <v>82.86</v>
          </cell>
        </row>
        <row r="6141">
          <cell r="A6141" t="str">
            <v>18.002.085-0</v>
          </cell>
          <cell r="B6141">
            <v>216.34</v>
          </cell>
        </row>
        <row r="6142">
          <cell r="A6142" t="str">
            <v>18.002.100-0</v>
          </cell>
          <cell r="B6142">
            <v>614.23</v>
          </cell>
        </row>
        <row r="6143">
          <cell r="A6143" t="str">
            <v>18.002.999-0</v>
          </cell>
          <cell r="B6143">
            <v>2027</v>
          </cell>
        </row>
        <row r="6144">
          <cell r="A6144" t="str">
            <v>18.003.003-0</v>
          </cell>
          <cell r="B6144">
            <v>100</v>
          </cell>
        </row>
        <row r="6145">
          <cell r="A6145" t="str">
            <v>18.003.005-0</v>
          </cell>
          <cell r="B6145">
            <v>100.85</v>
          </cell>
        </row>
        <row r="6146">
          <cell r="A6146" t="str">
            <v>18.003.999-0</v>
          </cell>
          <cell r="B6146">
            <v>1929</v>
          </cell>
        </row>
        <row r="6147">
          <cell r="A6147" t="str">
            <v>18.004.001-0</v>
          </cell>
          <cell r="B6147">
            <v>185.19</v>
          </cell>
        </row>
        <row r="6148">
          <cell r="A6148" t="str">
            <v>18.004.005-0</v>
          </cell>
          <cell r="B6148">
            <v>343.29</v>
          </cell>
        </row>
        <row r="6149">
          <cell r="A6149" t="str">
            <v>18.004.999-0</v>
          </cell>
          <cell r="B6149">
            <v>2515</v>
          </cell>
        </row>
        <row r="6150">
          <cell r="A6150" t="str">
            <v>18.005.015-0</v>
          </cell>
          <cell r="B6150">
            <v>38.81</v>
          </cell>
        </row>
        <row r="6151">
          <cell r="A6151" t="str">
            <v>18.005.018-0</v>
          </cell>
          <cell r="B6151">
            <v>10.199999999999999</v>
          </cell>
        </row>
        <row r="6152">
          <cell r="A6152" t="str">
            <v>18.005.027-0</v>
          </cell>
          <cell r="B6152">
            <v>20.47</v>
          </cell>
        </row>
        <row r="6153">
          <cell r="A6153" t="str">
            <v>18.005.035-0</v>
          </cell>
          <cell r="B6153">
            <v>109.98</v>
          </cell>
        </row>
        <row r="6154">
          <cell r="A6154" t="str">
            <v>18.005.999-0</v>
          </cell>
          <cell r="B6154">
            <v>2265</v>
          </cell>
        </row>
        <row r="6155">
          <cell r="A6155" t="str">
            <v>18.006.005-0</v>
          </cell>
          <cell r="B6155">
            <v>27</v>
          </cell>
        </row>
        <row r="6156">
          <cell r="A6156" t="str">
            <v>18.006.007-0</v>
          </cell>
          <cell r="B6156">
            <v>35.020000000000003</v>
          </cell>
        </row>
        <row r="6157">
          <cell r="A6157" t="str">
            <v>18.006.009-0</v>
          </cell>
          <cell r="B6157">
            <v>64.48</v>
          </cell>
        </row>
        <row r="6158">
          <cell r="A6158" t="str">
            <v>18.006.014-0</v>
          </cell>
          <cell r="B6158">
            <v>45.44</v>
          </cell>
        </row>
        <row r="6159">
          <cell r="A6159" t="str">
            <v>18.006.017-0</v>
          </cell>
          <cell r="B6159">
            <v>51.36</v>
          </cell>
        </row>
        <row r="6160">
          <cell r="A6160" t="str">
            <v>18.006.020-0</v>
          </cell>
          <cell r="B6160">
            <v>104.98</v>
          </cell>
        </row>
        <row r="6161">
          <cell r="A6161" t="str">
            <v>18.006.023-0</v>
          </cell>
          <cell r="B6161">
            <v>75.19</v>
          </cell>
        </row>
        <row r="6162">
          <cell r="A6162" t="str">
            <v>18.006.024-0</v>
          </cell>
          <cell r="B6162">
            <v>63.6</v>
          </cell>
        </row>
        <row r="6163">
          <cell r="A6163" t="str">
            <v>18.006.025-0</v>
          </cell>
          <cell r="B6163">
            <v>24.21</v>
          </cell>
        </row>
        <row r="6164">
          <cell r="A6164" t="str">
            <v>18.006.026-0</v>
          </cell>
          <cell r="B6164">
            <v>24.21</v>
          </cell>
        </row>
        <row r="6165">
          <cell r="A6165" t="str">
            <v>18.006.028-0</v>
          </cell>
          <cell r="B6165">
            <v>148.69</v>
          </cell>
        </row>
        <row r="6166">
          <cell r="A6166" t="str">
            <v>18.006.033-0</v>
          </cell>
          <cell r="B6166">
            <v>177.53</v>
          </cell>
        </row>
        <row r="6167">
          <cell r="A6167" t="str">
            <v>18.006.037-0</v>
          </cell>
          <cell r="B6167">
            <v>118.47</v>
          </cell>
        </row>
        <row r="6168">
          <cell r="A6168" t="str">
            <v>18.006.040-0</v>
          </cell>
          <cell r="B6168">
            <v>31.81</v>
          </cell>
        </row>
        <row r="6169">
          <cell r="A6169" t="str">
            <v>18.006.050-0</v>
          </cell>
          <cell r="B6169">
            <v>31.65</v>
          </cell>
        </row>
        <row r="6170">
          <cell r="A6170" t="str">
            <v>18.006.052-0</v>
          </cell>
          <cell r="B6170">
            <v>25.12</v>
          </cell>
        </row>
        <row r="6171">
          <cell r="A6171" t="str">
            <v>18.006.054-0</v>
          </cell>
          <cell r="B6171">
            <v>19.649999999999999</v>
          </cell>
        </row>
        <row r="6172">
          <cell r="A6172" t="str">
            <v>18.006.056-0</v>
          </cell>
          <cell r="B6172">
            <v>55.84</v>
          </cell>
        </row>
        <row r="6173">
          <cell r="A6173" t="str">
            <v>18.006.999-0</v>
          </cell>
          <cell r="B6173">
            <v>2274</v>
          </cell>
        </row>
        <row r="6174">
          <cell r="A6174" t="str">
            <v>18.007.039-0</v>
          </cell>
          <cell r="B6174">
            <v>32.4</v>
          </cell>
        </row>
        <row r="6175">
          <cell r="A6175" t="str">
            <v>18.007.041-0</v>
          </cell>
          <cell r="B6175">
            <v>104.4</v>
          </cell>
        </row>
        <row r="6176">
          <cell r="A6176" t="str">
            <v>18.007.042-0</v>
          </cell>
          <cell r="B6176">
            <v>17.66</v>
          </cell>
        </row>
        <row r="6177">
          <cell r="A6177" t="str">
            <v>18.007.043-0</v>
          </cell>
          <cell r="B6177">
            <v>4</v>
          </cell>
        </row>
        <row r="6178">
          <cell r="A6178" t="str">
            <v>18.007.045-0</v>
          </cell>
          <cell r="B6178">
            <v>81.8</v>
          </cell>
        </row>
        <row r="6179">
          <cell r="A6179" t="str">
            <v>18.007.049-0</v>
          </cell>
          <cell r="B6179">
            <v>19.78</v>
          </cell>
        </row>
        <row r="6180">
          <cell r="A6180" t="str">
            <v>18.007.051-0</v>
          </cell>
          <cell r="B6180">
            <v>20.7</v>
          </cell>
        </row>
        <row r="6181">
          <cell r="A6181" t="str">
            <v>18.007.999-0</v>
          </cell>
          <cell r="B6181">
            <v>2621</v>
          </cell>
        </row>
        <row r="6182">
          <cell r="A6182" t="str">
            <v>18.008.005-0</v>
          </cell>
          <cell r="B6182">
            <v>3.9</v>
          </cell>
        </row>
        <row r="6183">
          <cell r="A6183" t="str">
            <v>18.008.007-0</v>
          </cell>
          <cell r="B6183">
            <v>1.99</v>
          </cell>
        </row>
        <row r="6184">
          <cell r="A6184" t="str">
            <v>18.008.999-0</v>
          </cell>
          <cell r="B6184">
            <v>6119</v>
          </cell>
        </row>
        <row r="6185">
          <cell r="A6185" t="str">
            <v>18.009.058-0</v>
          </cell>
          <cell r="B6185">
            <v>15.45</v>
          </cell>
        </row>
        <row r="6186">
          <cell r="A6186" t="str">
            <v>18.009.060-0</v>
          </cell>
          <cell r="B6186">
            <v>36.590000000000003</v>
          </cell>
        </row>
        <row r="6187">
          <cell r="A6187" t="str">
            <v>18.009.065-0</v>
          </cell>
          <cell r="B6187">
            <v>33.1</v>
          </cell>
        </row>
        <row r="6188">
          <cell r="A6188" t="str">
            <v>18.009.066-0</v>
          </cell>
          <cell r="B6188">
            <v>37.53</v>
          </cell>
        </row>
        <row r="6189">
          <cell r="A6189" t="str">
            <v>18.009.070-0</v>
          </cell>
          <cell r="B6189">
            <v>100.5</v>
          </cell>
        </row>
        <row r="6190">
          <cell r="A6190" t="str">
            <v>18.009.073-0</v>
          </cell>
          <cell r="B6190">
            <v>258.89999999999998</v>
          </cell>
        </row>
        <row r="6191">
          <cell r="A6191" t="str">
            <v>18.009.074-0</v>
          </cell>
          <cell r="B6191">
            <v>86.29</v>
          </cell>
        </row>
        <row r="6192">
          <cell r="A6192" t="str">
            <v>18.009.076-0</v>
          </cell>
          <cell r="B6192">
            <v>13.71</v>
          </cell>
        </row>
        <row r="6193">
          <cell r="A6193" t="str">
            <v>18.009.078-0</v>
          </cell>
          <cell r="B6193">
            <v>10.9</v>
          </cell>
        </row>
        <row r="6194">
          <cell r="A6194" t="str">
            <v>18.009.079-0</v>
          </cell>
          <cell r="B6194">
            <v>11.4</v>
          </cell>
        </row>
        <row r="6195">
          <cell r="A6195" t="str">
            <v>18.009.080-0</v>
          </cell>
          <cell r="B6195">
            <v>164.52</v>
          </cell>
        </row>
        <row r="6196">
          <cell r="A6196" t="str">
            <v>18.009.086-0</v>
          </cell>
          <cell r="B6196">
            <v>14.36</v>
          </cell>
        </row>
        <row r="6197">
          <cell r="A6197" t="str">
            <v>18.009.999-0</v>
          </cell>
          <cell r="B6197">
            <v>2923</v>
          </cell>
        </row>
        <row r="6198">
          <cell r="A6198" t="str">
            <v>18.011.003-0</v>
          </cell>
          <cell r="B6198">
            <v>9.18</v>
          </cell>
        </row>
        <row r="6199">
          <cell r="A6199" t="str">
            <v>18.011.005-0</v>
          </cell>
          <cell r="B6199">
            <v>9.48</v>
          </cell>
        </row>
        <row r="6200">
          <cell r="A6200" t="str">
            <v>18.011.999-0</v>
          </cell>
          <cell r="B6200">
            <v>2726</v>
          </cell>
        </row>
        <row r="6201">
          <cell r="A6201" t="str">
            <v>18.012.090-0</v>
          </cell>
          <cell r="B6201">
            <v>19.72</v>
          </cell>
        </row>
        <row r="6202">
          <cell r="A6202" t="str">
            <v>18.012.093-0</v>
          </cell>
          <cell r="B6202">
            <v>30.55</v>
          </cell>
        </row>
        <row r="6203">
          <cell r="A6203" t="str">
            <v>18.012.096-0</v>
          </cell>
          <cell r="B6203">
            <v>58.57</v>
          </cell>
        </row>
        <row r="6204">
          <cell r="A6204" t="str">
            <v>18.012.100-0</v>
          </cell>
          <cell r="B6204">
            <v>75.66</v>
          </cell>
        </row>
        <row r="6205">
          <cell r="A6205" t="str">
            <v>18.012.102-0</v>
          </cell>
          <cell r="B6205">
            <v>99.64</v>
          </cell>
        </row>
        <row r="6206">
          <cell r="A6206" t="str">
            <v>18.012.999-0</v>
          </cell>
          <cell r="B6206">
            <v>2901</v>
          </cell>
        </row>
        <row r="6207">
          <cell r="A6207" t="str">
            <v>18.013.106-0</v>
          </cell>
          <cell r="B6207">
            <v>16.13</v>
          </cell>
        </row>
        <row r="6208">
          <cell r="A6208" t="str">
            <v>18.013.108-0</v>
          </cell>
          <cell r="B6208">
            <v>8.85</v>
          </cell>
        </row>
        <row r="6209">
          <cell r="A6209" t="str">
            <v>18.013.109-0</v>
          </cell>
          <cell r="B6209">
            <v>6.94</v>
          </cell>
        </row>
        <row r="6210">
          <cell r="A6210" t="str">
            <v>18.013.110-0</v>
          </cell>
          <cell r="B6210">
            <v>11.8</v>
          </cell>
        </row>
        <row r="6211">
          <cell r="A6211" t="str">
            <v>18.013.111-0</v>
          </cell>
          <cell r="B6211">
            <v>15.92</v>
          </cell>
        </row>
        <row r="6212">
          <cell r="A6212" t="str">
            <v>18.013.112-0</v>
          </cell>
          <cell r="B6212">
            <v>13.36</v>
          </cell>
        </row>
        <row r="6213">
          <cell r="A6213" t="str">
            <v>18.013.113-0</v>
          </cell>
          <cell r="B6213">
            <v>2.4</v>
          </cell>
        </row>
        <row r="6214">
          <cell r="A6214" t="str">
            <v>18.013.115-0</v>
          </cell>
          <cell r="B6214">
            <v>2</v>
          </cell>
        </row>
        <row r="6215">
          <cell r="A6215" t="str">
            <v>18.013.117-0</v>
          </cell>
          <cell r="B6215">
            <v>35.6</v>
          </cell>
        </row>
        <row r="6216">
          <cell r="A6216" t="str">
            <v>18.013.118-0</v>
          </cell>
          <cell r="B6216">
            <v>40.229999999999997</v>
          </cell>
        </row>
        <row r="6217">
          <cell r="A6217" t="str">
            <v>18.013.119-0</v>
          </cell>
          <cell r="B6217">
            <v>34.659999999999997</v>
          </cell>
        </row>
        <row r="6218">
          <cell r="A6218" t="str">
            <v>18.013.121-0</v>
          </cell>
          <cell r="B6218">
            <v>39.17</v>
          </cell>
        </row>
        <row r="6219">
          <cell r="A6219" t="str">
            <v>18.013.123-0</v>
          </cell>
          <cell r="B6219">
            <v>4.8499999999999996</v>
          </cell>
        </row>
        <row r="6220">
          <cell r="A6220" t="str">
            <v>18.013.124-0</v>
          </cell>
          <cell r="B6220">
            <v>5.6</v>
          </cell>
        </row>
        <row r="6221">
          <cell r="A6221" t="str">
            <v>18.013.127-0</v>
          </cell>
          <cell r="B6221">
            <v>5.9</v>
          </cell>
        </row>
        <row r="6222">
          <cell r="A6222" t="str">
            <v>18.013.128-0</v>
          </cell>
          <cell r="B6222">
            <v>13.54</v>
          </cell>
        </row>
        <row r="6223">
          <cell r="A6223" t="str">
            <v>18.013.130-0</v>
          </cell>
          <cell r="B6223">
            <v>12.71</v>
          </cell>
        </row>
        <row r="6224">
          <cell r="A6224" t="str">
            <v>18.013.133-0</v>
          </cell>
          <cell r="B6224">
            <v>2.5499999999999998</v>
          </cell>
        </row>
        <row r="6225">
          <cell r="A6225" t="str">
            <v>18.013.136-0</v>
          </cell>
          <cell r="B6225">
            <v>1.8</v>
          </cell>
        </row>
        <row r="6226">
          <cell r="A6226" t="str">
            <v>18.013.140-0</v>
          </cell>
          <cell r="B6226">
            <v>26.37</v>
          </cell>
        </row>
        <row r="6227">
          <cell r="A6227" t="str">
            <v>18.013.143-0</v>
          </cell>
          <cell r="B6227">
            <v>4.49</v>
          </cell>
        </row>
        <row r="6228">
          <cell r="A6228" t="str">
            <v>18.013.144-0</v>
          </cell>
          <cell r="B6228">
            <v>1.9</v>
          </cell>
        </row>
        <row r="6229">
          <cell r="A6229" t="str">
            <v>18.013.146-0</v>
          </cell>
          <cell r="B6229">
            <v>77.8</v>
          </cell>
        </row>
        <row r="6230">
          <cell r="A6230" t="str">
            <v>18.013.148-0</v>
          </cell>
          <cell r="B6230">
            <v>135.80000000000001</v>
          </cell>
        </row>
        <row r="6231">
          <cell r="A6231" t="str">
            <v>18.013.155-0</v>
          </cell>
          <cell r="B6231">
            <v>40.01</v>
          </cell>
        </row>
        <row r="6232">
          <cell r="A6232" t="str">
            <v>18.013.156-0</v>
          </cell>
          <cell r="B6232">
            <v>23.07</v>
          </cell>
        </row>
        <row r="6233">
          <cell r="A6233" t="str">
            <v>18.013.158-0</v>
          </cell>
          <cell r="B6233">
            <v>145.94999999999999</v>
          </cell>
        </row>
        <row r="6234">
          <cell r="A6234" t="str">
            <v>18.013.160-0</v>
          </cell>
          <cell r="B6234">
            <v>26</v>
          </cell>
        </row>
        <row r="6235">
          <cell r="A6235" t="str">
            <v>18.013.999-0</v>
          </cell>
          <cell r="B6235">
            <v>3072</v>
          </cell>
        </row>
        <row r="6236">
          <cell r="A6236" t="str">
            <v>18.014.010-0</v>
          </cell>
          <cell r="B6236">
            <v>72.41</v>
          </cell>
        </row>
        <row r="6237">
          <cell r="A6237" t="str">
            <v>18.014.015-0</v>
          </cell>
          <cell r="B6237">
            <v>184.42</v>
          </cell>
        </row>
        <row r="6238">
          <cell r="A6238" t="str">
            <v>18.014.017-0</v>
          </cell>
          <cell r="B6238">
            <v>44.01</v>
          </cell>
        </row>
        <row r="6239">
          <cell r="A6239" t="str">
            <v>18.014.020-0</v>
          </cell>
          <cell r="B6239">
            <v>122.53</v>
          </cell>
        </row>
        <row r="6240">
          <cell r="A6240" t="str">
            <v>18.014.030-0</v>
          </cell>
          <cell r="B6240">
            <v>60.51</v>
          </cell>
        </row>
        <row r="6241">
          <cell r="A6241" t="str">
            <v>18.014.999-0</v>
          </cell>
          <cell r="B6241">
            <v>2535</v>
          </cell>
        </row>
        <row r="6242">
          <cell r="A6242" t="str">
            <v>18.015.010-0</v>
          </cell>
          <cell r="B6242">
            <v>283.3</v>
          </cell>
        </row>
        <row r="6243">
          <cell r="A6243" t="str">
            <v>18.015.011-0</v>
          </cell>
          <cell r="B6243">
            <v>1359.22</v>
          </cell>
        </row>
        <row r="6244">
          <cell r="A6244" t="str">
            <v>18.015.012-0</v>
          </cell>
          <cell r="B6244">
            <v>1751.07</v>
          </cell>
        </row>
        <row r="6245">
          <cell r="A6245" t="str">
            <v>18.015.013-0</v>
          </cell>
          <cell r="B6245">
            <v>2403.77</v>
          </cell>
        </row>
        <row r="6246">
          <cell r="A6246" t="str">
            <v>18.015.014-0</v>
          </cell>
          <cell r="B6246">
            <v>3489.98</v>
          </cell>
        </row>
        <row r="6247">
          <cell r="A6247" t="str">
            <v>18.015.016-0</v>
          </cell>
          <cell r="B6247">
            <v>3966.01</v>
          </cell>
        </row>
        <row r="6248">
          <cell r="A6248" t="str">
            <v>18.015.018-0</v>
          </cell>
          <cell r="B6248">
            <v>798</v>
          </cell>
        </row>
        <row r="6249">
          <cell r="A6249" t="str">
            <v>18.015.021-0</v>
          </cell>
          <cell r="B6249">
            <v>1129</v>
          </cell>
        </row>
        <row r="6250">
          <cell r="A6250" t="str">
            <v>18.015.023-0</v>
          </cell>
          <cell r="B6250">
            <v>1200</v>
          </cell>
        </row>
        <row r="6251">
          <cell r="A6251" t="str">
            <v>18.015.025-0</v>
          </cell>
          <cell r="B6251">
            <v>585</v>
          </cell>
        </row>
        <row r="6252">
          <cell r="A6252" t="str">
            <v>18.015.030-0</v>
          </cell>
          <cell r="B6252">
            <v>325</v>
          </cell>
        </row>
        <row r="6253">
          <cell r="A6253" t="str">
            <v>18.015.035-0</v>
          </cell>
          <cell r="B6253">
            <v>234</v>
          </cell>
        </row>
        <row r="6254">
          <cell r="A6254" t="str">
            <v>18.015.999-0</v>
          </cell>
          <cell r="B6254">
            <v>4158</v>
          </cell>
        </row>
        <row r="6255">
          <cell r="A6255" t="str">
            <v>18.016.010-0</v>
          </cell>
          <cell r="B6255">
            <v>3448.51</v>
          </cell>
        </row>
        <row r="6256">
          <cell r="A6256" t="str">
            <v>18.016.015-0</v>
          </cell>
          <cell r="B6256">
            <v>7952.72</v>
          </cell>
        </row>
        <row r="6257">
          <cell r="A6257" t="str">
            <v>18.016.020-0</v>
          </cell>
          <cell r="B6257">
            <v>721.85</v>
          </cell>
        </row>
        <row r="6258">
          <cell r="A6258" t="str">
            <v>18.016.025-0</v>
          </cell>
          <cell r="B6258">
            <v>778.8</v>
          </cell>
        </row>
        <row r="6259">
          <cell r="A6259" t="str">
            <v>18.016.030-0</v>
          </cell>
          <cell r="B6259">
            <v>1493.98</v>
          </cell>
        </row>
        <row r="6260">
          <cell r="A6260" t="str">
            <v>18.016.035-0</v>
          </cell>
          <cell r="B6260">
            <v>1855.71</v>
          </cell>
        </row>
        <row r="6261">
          <cell r="A6261" t="str">
            <v>18.016.040-0</v>
          </cell>
          <cell r="B6261">
            <v>438.86</v>
          </cell>
        </row>
        <row r="6262">
          <cell r="A6262" t="str">
            <v>18.016.042-0</v>
          </cell>
          <cell r="B6262">
            <v>892.66</v>
          </cell>
        </row>
        <row r="6263">
          <cell r="A6263" t="str">
            <v>18.016.045-0</v>
          </cell>
          <cell r="B6263">
            <v>589.44000000000005</v>
          </cell>
        </row>
        <row r="6264">
          <cell r="A6264" t="str">
            <v>18.016.050-0</v>
          </cell>
          <cell r="B6264">
            <v>623.07000000000005</v>
          </cell>
        </row>
        <row r="6265">
          <cell r="A6265" t="str">
            <v>18.016.051-0</v>
          </cell>
          <cell r="B6265">
            <v>516.97</v>
          </cell>
        </row>
        <row r="6266">
          <cell r="A6266" t="str">
            <v>18.016.060-0</v>
          </cell>
          <cell r="B6266">
            <v>603.86</v>
          </cell>
        </row>
        <row r="6267">
          <cell r="A6267" t="str">
            <v>18.016.999-0</v>
          </cell>
          <cell r="B6267">
            <v>3337</v>
          </cell>
        </row>
        <row r="6268">
          <cell r="A6268" t="str">
            <v>18.017.020-0</v>
          </cell>
          <cell r="B6268">
            <v>118.77</v>
          </cell>
        </row>
        <row r="6269">
          <cell r="A6269" t="str">
            <v>18.017.021-0</v>
          </cell>
          <cell r="B6269">
            <v>169.06</v>
          </cell>
        </row>
        <row r="6270">
          <cell r="A6270" t="str">
            <v>18.017.022-0</v>
          </cell>
          <cell r="B6270">
            <v>261</v>
          </cell>
        </row>
        <row r="6271">
          <cell r="A6271" t="str">
            <v>18.017.999-0</v>
          </cell>
          <cell r="B6271">
            <v>1545</v>
          </cell>
        </row>
        <row r="6272">
          <cell r="A6272" t="str">
            <v>18.019.010-0</v>
          </cell>
          <cell r="B6272">
            <v>15.11</v>
          </cell>
        </row>
        <row r="6273">
          <cell r="A6273" t="str">
            <v>18.019.012-0</v>
          </cell>
          <cell r="B6273">
            <v>177</v>
          </cell>
        </row>
        <row r="6274">
          <cell r="A6274" t="str">
            <v>18.019.015-0</v>
          </cell>
          <cell r="B6274">
            <v>115</v>
          </cell>
        </row>
        <row r="6275">
          <cell r="A6275" t="str">
            <v>18.019.999-0</v>
          </cell>
          <cell r="B6275">
            <v>3279</v>
          </cell>
        </row>
        <row r="6276">
          <cell r="A6276" t="str">
            <v>18.020.999-0</v>
          </cell>
          <cell r="B6276">
            <v>2989</v>
          </cell>
        </row>
        <row r="6277">
          <cell r="A6277" t="str">
            <v>18.021.025-0</v>
          </cell>
          <cell r="B6277">
            <v>83.9</v>
          </cell>
        </row>
        <row r="6278">
          <cell r="A6278" t="str">
            <v>18.021.030-0</v>
          </cell>
          <cell r="B6278">
            <v>110</v>
          </cell>
        </row>
        <row r="6279">
          <cell r="A6279" t="str">
            <v>18.021.035-0</v>
          </cell>
          <cell r="B6279">
            <v>158.9</v>
          </cell>
        </row>
        <row r="6280">
          <cell r="A6280" t="str">
            <v>18.021.040-0</v>
          </cell>
          <cell r="B6280">
            <v>346.68</v>
          </cell>
        </row>
        <row r="6281">
          <cell r="A6281" t="str">
            <v>18.021.999-0</v>
          </cell>
          <cell r="B6281">
            <v>2002</v>
          </cell>
        </row>
        <row r="6282">
          <cell r="A6282" t="str">
            <v>18.022.010-0</v>
          </cell>
          <cell r="B6282">
            <v>195.7</v>
          </cell>
        </row>
        <row r="6283">
          <cell r="A6283" t="str">
            <v>18.022.011-0</v>
          </cell>
          <cell r="B6283">
            <v>222.38</v>
          </cell>
        </row>
        <row r="6284">
          <cell r="A6284" t="str">
            <v>18.022.012-0</v>
          </cell>
          <cell r="B6284">
            <v>4807.6000000000004</v>
          </cell>
        </row>
        <row r="6285">
          <cell r="A6285" t="str">
            <v>18.022.013-0</v>
          </cell>
          <cell r="B6285">
            <v>109.35</v>
          </cell>
        </row>
        <row r="6286">
          <cell r="A6286" t="str">
            <v>18.022.015-0</v>
          </cell>
          <cell r="B6286">
            <v>168.74</v>
          </cell>
        </row>
        <row r="6287">
          <cell r="A6287" t="str">
            <v>18.022.999-0</v>
          </cell>
          <cell r="B6287">
            <v>3035</v>
          </cell>
        </row>
        <row r="6288">
          <cell r="A6288" t="str">
            <v>18.023.010-0</v>
          </cell>
          <cell r="B6288">
            <v>409.45</v>
          </cell>
        </row>
        <row r="6289">
          <cell r="A6289" t="str">
            <v>18.023.011-0</v>
          </cell>
          <cell r="B6289">
            <v>357.15</v>
          </cell>
        </row>
        <row r="6290">
          <cell r="A6290" t="str">
            <v>18.023.012-0</v>
          </cell>
          <cell r="B6290">
            <v>202.26</v>
          </cell>
        </row>
        <row r="6291">
          <cell r="A6291" t="str">
            <v>18.023.013-0</v>
          </cell>
          <cell r="B6291">
            <v>171.56</v>
          </cell>
        </row>
        <row r="6292">
          <cell r="A6292" t="str">
            <v>18.023.014-0</v>
          </cell>
          <cell r="B6292">
            <v>95.91</v>
          </cell>
        </row>
        <row r="6293">
          <cell r="A6293" t="str">
            <v>18.023.020-0</v>
          </cell>
          <cell r="B6293">
            <v>172.73</v>
          </cell>
        </row>
        <row r="6294">
          <cell r="A6294" t="str">
            <v>18.023.999-0</v>
          </cell>
          <cell r="B6294">
            <v>3031</v>
          </cell>
        </row>
        <row r="6295">
          <cell r="A6295" t="str">
            <v>18.024.001-0</v>
          </cell>
          <cell r="B6295">
            <v>424.41</v>
          </cell>
        </row>
        <row r="6296">
          <cell r="A6296" t="str">
            <v>18.024.002-0</v>
          </cell>
          <cell r="B6296">
            <v>366.93</v>
          </cell>
        </row>
        <row r="6297">
          <cell r="A6297" t="str">
            <v>18.024.010-0</v>
          </cell>
          <cell r="B6297">
            <v>283.8</v>
          </cell>
        </row>
        <row r="6298">
          <cell r="A6298" t="str">
            <v>18.024.999-0</v>
          </cell>
          <cell r="B6298">
            <v>2870</v>
          </cell>
        </row>
        <row r="6299">
          <cell r="A6299" t="str">
            <v>18.025.001-0</v>
          </cell>
          <cell r="B6299">
            <v>799</v>
          </cell>
        </row>
        <row r="6300">
          <cell r="A6300" t="str">
            <v>18.025.005-0</v>
          </cell>
          <cell r="B6300">
            <v>620</v>
          </cell>
        </row>
        <row r="6301">
          <cell r="A6301" t="str">
            <v>18.025.999-0</v>
          </cell>
          <cell r="B6301">
            <v>1665</v>
          </cell>
        </row>
        <row r="6302">
          <cell r="A6302" t="str">
            <v>18.026.008-0</v>
          </cell>
          <cell r="B6302">
            <v>2390</v>
          </cell>
        </row>
        <row r="6303">
          <cell r="A6303" t="str">
            <v>18.026.010-0</v>
          </cell>
          <cell r="B6303">
            <v>1455</v>
          </cell>
        </row>
        <row r="6304">
          <cell r="A6304" t="str">
            <v>18.026.012-0</v>
          </cell>
          <cell r="B6304">
            <v>1198.9000000000001</v>
          </cell>
        </row>
        <row r="6305">
          <cell r="A6305" t="str">
            <v>18.026.015-0</v>
          </cell>
          <cell r="B6305">
            <v>879</v>
          </cell>
        </row>
        <row r="6306">
          <cell r="A6306" t="str">
            <v>18.026.020-0</v>
          </cell>
          <cell r="B6306">
            <v>639</v>
          </cell>
        </row>
        <row r="6307">
          <cell r="A6307" t="str">
            <v>18.026.999-0</v>
          </cell>
          <cell r="B6307">
            <v>1721</v>
          </cell>
        </row>
        <row r="6308">
          <cell r="A6308" t="str">
            <v>18.027.089-0</v>
          </cell>
          <cell r="B6308">
            <v>205.02</v>
          </cell>
        </row>
        <row r="6309">
          <cell r="A6309" t="str">
            <v>18.027.095-0</v>
          </cell>
          <cell r="B6309">
            <v>201.74</v>
          </cell>
        </row>
        <row r="6310">
          <cell r="A6310" t="str">
            <v>18.027.100-0</v>
          </cell>
          <cell r="B6310">
            <v>73.459999999999994</v>
          </cell>
        </row>
        <row r="6311">
          <cell r="A6311" t="str">
            <v>18.027.110-0</v>
          </cell>
          <cell r="B6311">
            <v>65.7</v>
          </cell>
        </row>
        <row r="6312">
          <cell r="A6312" t="str">
            <v>18.027.112-0</v>
          </cell>
          <cell r="B6312">
            <v>79.8</v>
          </cell>
        </row>
        <row r="6313">
          <cell r="A6313" t="str">
            <v>18.027.120-0</v>
          </cell>
          <cell r="B6313">
            <v>195.4</v>
          </cell>
        </row>
        <row r="6314">
          <cell r="A6314" t="str">
            <v>18.027.125-0</v>
          </cell>
          <cell r="B6314">
            <v>206.07</v>
          </cell>
        </row>
        <row r="6315">
          <cell r="A6315" t="str">
            <v>18.027.130-0</v>
          </cell>
          <cell r="B6315">
            <v>141.47999999999999</v>
          </cell>
        </row>
        <row r="6316">
          <cell r="A6316" t="str">
            <v>18.027.135-0</v>
          </cell>
          <cell r="B6316">
            <v>102.04</v>
          </cell>
        </row>
        <row r="6317">
          <cell r="A6317" t="str">
            <v>18.027.140-0</v>
          </cell>
          <cell r="B6317">
            <v>86.2</v>
          </cell>
        </row>
        <row r="6318">
          <cell r="A6318" t="str">
            <v>18.027.145-0</v>
          </cell>
          <cell r="B6318">
            <v>23.81</v>
          </cell>
        </row>
        <row r="6319">
          <cell r="A6319" t="str">
            <v>18.027.200-0</v>
          </cell>
          <cell r="B6319">
            <v>44.03</v>
          </cell>
        </row>
        <row r="6320">
          <cell r="A6320" t="str">
            <v>18.027.202-0</v>
          </cell>
          <cell r="B6320">
            <v>66.53</v>
          </cell>
        </row>
        <row r="6321">
          <cell r="A6321" t="str">
            <v>18.027.204-0</v>
          </cell>
          <cell r="B6321">
            <v>90.55</v>
          </cell>
        </row>
        <row r="6322">
          <cell r="A6322" t="str">
            <v>18.027.206-0</v>
          </cell>
          <cell r="B6322">
            <v>114.51</v>
          </cell>
        </row>
        <row r="6323">
          <cell r="A6323" t="str">
            <v>18.027.208-0</v>
          </cell>
          <cell r="B6323">
            <v>51.96</v>
          </cell>
        </row>
        <row r="6324">
          <cell r="A6324" t="str">
            <v>18.027.210-0</v>
          </cell>
          <cell r="B6324">
            <v>75.12</v>
          </cell>
        </row>
        <row r="6325">
          <cell r="A6325" t="str">
            <v>18.027.212-0</v>
          </cell>
          <cell r="B6325">
            <v>97.59</v>
          </cell>
        </row>
        <row r="6326">
          <cell r="A6326" t="str">
            <v>18.027.214-0</v>
          </cell>
          <cell r="B6326">
            <v>121.07</v>
          </cell>
        </row>
        <row r="6327">
          <cell r="A6327" t="str">
            <v>18.027.220-0</v>
          </cell>
          <cell r="B6327">
            <v>36.56</v>
          </cell>
        </row>
        <row r="6328">
          <cell r="A6328" t="str">
            <v>18.027.222-0</v>
          </cell>
          <cell r="B6328">
            <v>58.55</v>
          </cell>
        </row>
        <row r="6329">
          <cell r="A6329" t="str">
            <v>18.027.224-0</v>
          </cell>
          <cell r="B6329">
            <v>81.73</v>
          </cell>
        </row>
        <row r="6330">
          <cell r="A6330" t="str">
            <v>18.027.226-0</v>
          </cell>
          <cell r="B6330">
            <v>101.87</v>
          </cell>
        </row>
        <row r="6331">
          <cell r="A6331" t="str">
            <v>18.027.228-0</v>
          </cell>
          <cell r="B6331">
            <v>58.18</v>
          </cell>
        </row>
        <row r="6332">
          <cell r="A6332" t="str">
            <v>18.027.230-0</v>
          </cell>
          <cell r="B6332">
            <v>89.81</v>
          </cell>
        </row>
        <row r="6333">
          <cell r="A6333" t="str">
            <v>18.027.232-0</v>
          </cell>
          <cell r="B6333">
            <v>121.19</v>
          </cell>
        </row>
        <row r="6334">
          <cell r="A6334" t="str">
            <v>18.027.234-0</v>
          </cell>
          <cell r="B6334">
            <v>155.55000000000001</v>
          </cell>
        </row>
        <row r="6335">
          <cell r="A6335" t="str">
            <v>18.027.240-0</v>
          </cell>
          <cell r="B6335">
            <v>43.97</v>
          </cell>
        </row>
        <row r="6336">
          <cell r="A6336" t="str">
            <v>18.027.242-0</v>
          </cell>
          <cell r="B6336">
            <v>66.48</v>
          </cell>
        </row>
        <row r="6337">
          <cell r="A6337" t="str">
            <v>18.027.244-0</v>
          </cell>
          <cell r="B6337">
            <v>90.49</v>
          </cell>
        </row>
        <row r="6338">
          <cell r="A6338" t="str">
            <v>18.027.246-0</v>
          </cell>
          <cell r="B6338">
            <v>114.45</v>
          </cell>
        </row>
        <row r="6339">
          <cell r="A6339" t="str">
            <v>18.027.248-0</v>
          </cell>
          <cell r="B6339">
            <v>51.91</v>
          </cell>
        </row>
        <row r="6340">
          <cell r="A6340" t="str">
            <v>18.027.250-0</v>
          </cell>
          <cell r="B6340">
            <v>75.06</v>
          </cell>
        </row>
        <row r="6341">
          <cell r="A6341" t="str">
            <v>18.027.252-0</v>
          </cell>
          <cell r="B6341">
            <v>97.53</v>
          </cell>
        </row>
        <row r="6342">
          <cell r="A6342" t="str">
            <v>18.027.254-0</v>
          </cell>
          <cell r="B6342">
            <v>121.02</v>
          </cell>
        </row>
        <row r="6343">
          <cell r="A6343" t="str">
            <v>18.027.260-0</v>
          </cell>
          <cell r="B6343">
            <v>38.159999999999997</v>
          </cell>
        </row>
        <row r="6344">
          <cell r="A6344" t="str">
            <v>18.027.262-0</v>
          </cell>
          <cell r="B6344">
            <v>58.49</v>
          </cell>
        </row>
        <row r="6345">
          <cell r="A6345" t="str">
            <v>18.027.264-0</v>
          </cell>
          <cell r="B6345">
            <v>81.680000000000007</v>
          </cell>
        </row>
        <row r="6346">
          <cell r="A6346" t="str">
            <v>18.027.266-0</v>
          </cell>
          <cell r="B6346">
            <v>101.81</v>
          </cell>
        </row>
        <row r="6347">
          <cell r="A6347" t="str">
            <v>18.027.268-0</v>
          </cell>
          <cell r="B6347">
            <v>59.13</v>
          </cell>
        </row>
        <row r="6348">
          <cell r="A6348" t="str">
            <v>18.027.270-0</v>
          </cell>
          <cell r="B6348">
            <v>89.76</v>
          </cell>
        </row>
        <row r="6349">
          <cell r="A6349" t="str">
            <v>18.027.272-0</v>
          </cell>
          <cell r="B6349">
            <v>121.13</v>
          </cell>
        </row>
        <row r="6350">
          <cell r="A6350" t="str">
            <v>18.027.274-0</v>
          </cell>
          <cell r="B6350">
            <v>155.49</v>
          </cell>
        </row>
        <row r="6351">
          <cell r="A6351" t="str">
            <v>18.027.280-0</v>
          </cell>
          <cell r="B6351">
            <v>24</v>
          </cell>
        </row>
        <row r="6352">
          <cell r="A6352" t="str">
            <v>18.027.290-0</v>
          </cell>
          <cell r="B6352">
            <v>19.2</v>
          </cell>
        </row>
        <row r="6353">
          <cell r="A6353" t="str">
            <v>18.027.292-0</v>
          </cell>
          <cell r="B6353">
            <v>25.27</v>
          </cell>
        </row>
        <row r="6354">
          <cell r="A6354" t="str">
            <v>18.027.295-0</v>
          </cell>
          <cell r="B6354">
            <v>13.4</v>
          </cell>
        </row>
        <row r="6355">
          <cell r="A6355" t="str">
            <v>18.027.999-0</v>
          </cell>
          <cell r="B6355">
            <v>2767</v>
          </cell>
        </row>
        <row r="6356">
          <cell r="A6356" t="str">
            <v>18.028.001-0</v>
          </cell>
          <cell r="B6356">
            <v>3966.61</v>
          </cell>
        </row>
        <row r="6357">
          <cell r="A6357" t="str">
            <v>18.028.005-0</v>
          </cell>
          <cell r="B6357">
            <v>4724.91</v>
          </cell>
        </row>
        <row r="6358">
          <cell r="A6358" t="str">
            <v>18.028.010-0</v>
          </cell>
          <cell r="B6358">
            <v>6133.22</v>
          </cell>
        </row>
        <row r="6359">
          <cell r="A6359" t="str">
            <v>18.028.015-0</v>
          </cell>
          <cell r="B6359">
            <v>8001.52</v>
          </cell>
        </row>
        <row r="6360">
          <cell r="A6360" t="str">
            <v>18.028.020-0</v>
          </cell>
          <cell r="B6360">
            <v>9574.83</v>
          </cell>
        </row>
        <row r="6361">
          <cell r="A6361" t="str">
            <v>18.028.025-0</v>
          </cell>
          <cell r="B6361">
            <v>13558.13</v>
          </cell>
        </row>
        <row r="6362">
          <cell r="A6362" t="str">
            <v>18.028.030-0</v>
          </cell>
          <cell r="B6362">
            <v>15266.44</v>
          </cell>
        </row>
        <row r="6363">
          <cell r="A6363" t="str">
            <v>18.028.035-0</v>
          </cell>
          <cell r="B6363">
            <v>22654.74</v>
          </cell>
        </row>
        <row r="6364">
          <cell r="A6364" t="str">
            <v>18.028.040-0</v>
          </cell>
          <cell r="B6364">
            <v>28983.05</v>
          </cell>
        </row>
        <row r="6365">
          <cell r="A6365" t="str">
            <v>18.028.050-0</v>
          </cell>
          <cell r="B6365">
            <v>45991.360000000001</v>
          </cell>
        </row>
        <row r="6366">
          <cell r="A6366" t="str">
            <v>18.028.999-0</v>
          </cell>
          <cell r="B6366">
            <v>2429</v>
          </cell>
        </row>
        <row r="6367">
          <cell r="A6367" t="str">
            <v>18.029.005-0</v>
          </cell>
          <cell r="B6367">
            <v>434.19</v>
          </cell>
        </row>
        <row r="6368">
          <cell r="A6368" t="str">
            <v>18.029.010-0</v>
          </cell>
          <cell r="B6368">
            <v>458.89</v>
          </cell>
        </row>
        <row r="6369">
          <cell r="A6369" t="str">
            <v>18.029.012-0</v>
          </cell>
          <cell r="B6369">
            <v>615.94000000000005</v>
          </cell>
        </row>
        <row r="6370">
          <cell r="A6370" t="str">
            <v>18.029.015-0</v>
          </cell>
          <cell r="B6370">
            <v>614.45000000000005</v>
          </cell>
        </row>
        <row r="6371">
          <cell r="A6371" t="str">
            <v>18.029.020-0</v>
          </cell>
          <cell r="B6371">
            <v>756.66</v>
          </cell>
        </row>
        <row r="6372">
          <cell r="A6372" t="str">
            <v>18.029.025-0</v>
          </cell>
          <cell r="B6372">
            <v>700.12</v>
          </cell>
        </row>
        <row r="6373">
          <cell r="A6373" t="str">
            <v>18.029.030-0</v>
          </cell>
          <cell r="B6373">
            <v>822.77</v>
          </cell>
        </row>
        <row r="6374">
          <cell r="A6374" t="str">
            <v>18.029.035-0</v>
          </cell>
          <cell r="B6374">
            <v>1418.46</v>
          </cell>
        </row>
        <row r="6375">
          <cell r="A6375" t="str">
            <v>18.029.040-0</v>
          </cell>
          <cell r="B6375">
            <v>2314.2600000000002</v>
          </cell>
        </row>
        <row r="6376">
          <cell r="A6376" t="str">
            <v>18.029.070-0</v>
          </cell>
          <cell r="B6376">
            <v>1059.49</v>
          </cell>
        </row>
        <row r="6377">
          <cell r="A6377" t="str">
            <v>18.029.075-0</v>
          </cell>
          <cell r="B6377">
            <v>1371.88</v>
          </cell>
        </row>
        <row r="6378">
          <cell r="A6378" t="str">
            <v>18.029.080-0</v>
          </cell>
          <cell r="B6378">
            <v>1300.52</v>
          </cell>
        </row>
        <row r="6379">
          <cell r="A6379" t="str">
            <v>18.029.085-0</v>
          </cell>
          <cell r="B6379">
            <v>1419.95</v>
          </cell>
        </row>
        <row r="6380">
          <cell r="A6380" t="str">
            <v>18.029.105-0</v>
          </cell>
          <cell r="B6380">
            <v>2878.9</v>
          </cell>
        </row>
        <row r="6381">
          <cell r="A6381" t="str">
            <v>18.029.110-0</v>
          </cell>
          <cell r="B6381">
            <v>3405.38</v>
          </cell>
        </row>
        <row r="6382">
          <cell r="A6382" t="str">
            <v>18.029.115-0</v>
          </cell>
          <cell r="B6382">
            <v>3934.93</v>
          </cell>
        </row>
        <row r="6383">
          <cell r="A6383" t="str">
            <v>18.029.120-0</v>
          </cell>
          <cell r="B6383">
            <v>568.17999999999995</v>
          </cell>
        </row>
        <row r="6384">
          <cell r="A6384" t="str">
            <v>18.029.125-0</v>
          </cell>
          <cell r="B6384">
            <v>589.29999999999995</v>
          </cell>
        </row>
        <row r="6385">
          <cell r="A6385" t="str">
            <v>18.029.130-0</v>
          </cell>
          <cell r="B6385">
            <v>728.23</v>
          </cell>
        </row>
        <row r="6386">
          <cell r="A6386" t="str">
            <v>18.029.999-0</v>
          </cell>
          <cell r="B6386">
            <v>3041</v>
          </cell>
        </row>
        <row r="6387">
          <cell r="A6387" t="str">
            <v>18.030.001-0</v>
          </cell>
          <cell r="B6387">
            <v>1050</v>
          </cell>
        </row>
        <row r="6388">
          <cell r="A6388" t="str">
            <v>18.030.002-0</v>
          </cell>
          <cell r="B6388">
            <v>1299</v>
          </cell>
        </row>
        <row r="6389">
          <cell r="A6389" t="str">
            <v>18.030.003-0</v>
          </cell>
          <cell r="B6389">
            <v>1890</v>
          </cell>
        </row>
        <row r="6390">
          <cell r="A6390" t="str">
            <v>18.030.004-0</v>
          </cell>
          <cell r="B6390">
            <v>2700</v>
          </cell>
        </row>
        <row r="6391">
          <cell r="A6391" t="str">
            <v>18.030.005-0</v>
          </cell>
          <cell r="B6391">
            <v>2200</v>
          </cell>
        </row>
        <row r="6392">
          <cell r="A6392" t="str">
            <v>18.030.006-0</v>
          </cell>
          <cell r="B6392">
            <v>2900</v>
          </cell>
        </row>
        <row r="6393">
          <cell r="A6393" t="str">
            <v>18.030.007-0</v>
          </cell>
          <cell r="B6393">
            <v>3000</v>
          </cell>
        </row>
        <row r="6394">
          <cell r="A6394" t="str">
            <v>18.030.008-0</v>
          </cell>
          <cell r="B6394">
            <v>3900</v>
          </cell>
        </row>
        <row r="6395">
          <cell r="A6395" t="str">
            <v>18.030.009-0</v>
          </cell>
          <cell r="B6395">
            <v>4996</v>
          </cell>
        </row>
        <row r="6396">
          <cell r="A6396" t="str">
            <v>18.030.010-0</v>
          </cell>
          <cell r="B6396">
            <v>5100</v>
          </cell>
        </row>
        <row r="6397">
          <cell r="A6397" t="str">
            <v>18.030.999-0</v>
          </cell>
          <cell r="B6397">
            <v>763</v>
          </cell>
        </row>
        <row r="6398">
          <cell r="A6398" t="str">
            <v>18.031.010-0</v>
          </cell>
          <cell r="B6398">
            <v>5800</v>
          </cell>
        </row>
        <row r="6399">
          <cell r="A6399" t="str">
            <v>18.031.015-0</v>
          </cell>
          <cell r="B6399">
            <v>1349</v>
          </cell>
        </row>
        <row r="6400">
          <cell r="A6400" t="str">
            <v>18.031.016-0</v>
          </cell>
          <cell r="B6400">
            <v>1489</v>
          </cell>
        </row>
        <row r="6401">
          <cell r="A6401" t="str">
            <v>18.031.020-0</v>
          </cell>
          <cell r="B6401">
            <v>1602</v>
          </cell>
        </row>
        <row r="6402">
          <cell r="A6402" t="str">
            <v>18.031.025-0</v>
          </cell>
          <cell r="B6402">
            <v>1841</v>
          </cell>
        </row>
        <row r="6403">
          <cell r="A6403" t="str">
            <v>18.031.999-0</v>
          </cell>
          <cell r="B6403">
            <v>3631</v>
          </cell>
        </row>
        <row r="6404">
          <cell r="A6404" t="str">
            <v>18.032.010-0</v>
          </cell>
          <cell r="B6404">
            <v>96.95</v>
          </cell>
        </row>
        <row r="6405">
          <cell r="A6405" t="str">
            <v>18.032.012-0</v>
          </cell>
          <cell r="B6405">
            <v>82.95</v>
          </cell>
        </row>
        <row r="6406">
          <cell r="A6406" t="str">
            <v>18.032.015-0</v>
          </cell>
          <cell r="B6406">
            <v>302.95</v>
          </cell>
        </row>
        <row r="6407">
          <cell r="A6407" t="str">
            <v>18.032.020-0</v>
          </cell>
          <cell r="B6407">
            <v>262.95</v>
          </cell>
        </row>
        <row r="6408">
          <cell r="A6408" t="str">
            <v>18.032.025-0</v>
          </cell>
          <cell r="B6408">
            <v>87.95</v>
          </cell>
        </row>
        <row r="6409">
          <cell r="A6409" t="str">
            <v>18.032.030-0</v>
          </cell>
          <cell r="B6409">
            <v>95.95</v>
          </cell>
        </row>
        <row r="6410">
          <cell r="A6410" t="str">
            <v>18.032.035-0</v>
          </cell>
          <cell r="B6410">
            <v>34.950000000000003</v>
          </cell>
        </row>
        <row r="6411">
          <cell r="A6411" t="str">
            <v>18.032.999-0</v>
          </cell>
          <cell r="B6411">
            <v>2403</v>
          </cell>
        </row>
        <row r="6412">
          <cell r="A6412" t="str">
            <v>18.033.010-0</v>
          </cell>
          <cell r="B6412">
            <v>82</v>
          </cell>
        </row>
        <row r="6413">
          <cell r="A6413" t="str">
            <v>18.033.015-0</v>
          </cell>
          <cell r="B6413">
            <v>367.85</v>
          </cell>
        </row>
        <row r="6414">
          <cell r="A6414" t="str">
            <v>18.033.999-0</v>
          </cell>
          <cell r="B6414">
            <v>2807</v>
          </cell>
        </row>
        <row r="6415">
          <cell r="A6415" t="str">
            <v>18.034.001-0</v>
          </cell>
          <cell r="B6415">
            <v>174.9</v>
          </cell>
        </row>
        <row r="6416">
          <cell r="A6416" t="str">
            <v>18.034.999-0</v>
          </cell>
          <cell r="B6416">
            <v>668</v>
          </cell>
        </row>
        <row r="6417">
          <cell r="A6417" t="str">
            <v>18.035.005-0</v>
          </cell>
          <cell r="B6417">
            <v>103.58</v>
          </cell>
        </row>
        <row r="6418">
          <cell r="A6418" t="str">
            <v>18.035.010-0</v>
          </cell>
          <cell r="B6418">
            <v>110.53</v>
          </cell>
        </row>
        <row r="6419">
          <cell r="A6419" t="str">
            <v>18.035.999-0</v>
          </cell>
          <cell r="B6419">
            <v>2380</v>
          </cell>
        </row>
        <row r="6420">
          <cell r="A6420" t="str">
            <v>18.050.015-0</v>
          </cell>
          <cell r="B6420">
            <v>72836.52</v>
          </cell>
        </row>
        <row r="6421">
          <cell r="A6421" t="str">
            <v>18.050.020-0</v>
          </cell>
          <cell r="B6421">
            <v>118916.52</v>
          </cell>
        </row>
        <row r="6422">
          <cell r="A6422" t="str">
            <v>18.050.050-0</v>
          </cell>
          <cell r="B6422">
            <v>19033.22</v>
          </cell>
        </row>
        <row r="6423">
          <cell r="A6423" t="str">
            <v>18.050.055-0</v>
          </cell>
          <cell r="B6423">
            <v>19633.22</v>
          </cell>
        </row>
        <row r="6424">
          <cell r="A6424" t="str">
            <v>18.050.060-0</v>
          </cell>
          <cell r="B6424">
            <v>23833.22</v>
          </cell>
        </row>
        <row r="6425">
          <cell r="A6425" t="str">
            <v>18.050.100-0</v>
          </cell>
          <cell r="B6425">
            <v>305.05</v>
          </cell>
        </row>
        <row r="6426">
          <cell r="A6426" t="str">
            <v>18.050.500-0</v>
          </cell>
          <cell r="B6426">
            <v>104.36</v>
          </cell>
        </row>
        <row r="6427">
          <cell r="A6427" t="str">
            <v>18.050.999-0</v>
          </cell>
          <cell r="B6427">
            <v>2575</v>
          </cell>
        </row>
        <row r="6428">
          <cell r="A6428" t="str">
            <v>18.051.999-0</v>
          </cell>
          <cell r="B6428">
            <v>2445</v>
          </cell>
        </row>
        <row r="6429">
          <cell r="A6429" t="str">
            <v>18.070.005-0</v>
          </cell>
          <cell r="B6429">
            <v>40.46</v>
          </cell>
        </row>
        <row r="6430">
          <cell r="A6430" t="str">
            <v>18.070.010-0</v>
          </cell>
          <cell r="B6430">
            <v>32.950000000000003</v>
          </cell>
        </row>
        <row r="6431">
          <cell r="A6431" t="str">
            <v>18.070.015-0</v>
          </cell>
          <cell r="B6431">
            <v>248.02</v>
          </cell>
        </row>
        <row r="6432">
          <cell r="A6432" t="str">
            <v>18.070.020-0</v>
          </cell>
          <cell r="B6432">
            <v>321.02</v>
          </cell>
        </row>
        <row r="6433">
          <cell r="A6433" t="str">
            <v>18.070.025-0</v>
          </cell>
          <cell r="B6433">
            <v>394.02</v>
          </cell>
        </row>
        <row r="6434">
          <cell r="A6434" t="str">
            <v>18.070.030-0</v>
          </cell>
          <cell r="B6434">
            <v>467.01</v>
          </cell>
        </row>
        <row r="6435">
          <cell r="A6435" t="str">
            <v>18.070.032-0</v>
          </cell>
          <cell r="B6435">
            <v>540.01</v>
          </cell>
        </row>
        <row r="6436">
          <cell r="A6436" t="str">
            <v>18.070.035-0</v>
          </cell>
          <cell r="B6436">
            <v>613.01</v>
          </cell>
        </row>
        <row r="6437">
          <cell r="A6437" t="str">
            <v>18.070.040-0</v>
          </cell>
          <cell r="B6437">
            <v>142.59</v>
          </cell>
        </row>
        <row r="6438">
          <cell r="A6438" t="str">
            <v>18.070.050-0</v>
          </cell>
          <cell r="B6438">
            <v>248.02</v>
          </cell>
        </row>
        <row r="6439">
          <cell r="A6439" t="str">
            <v>18.070.055-0</v>
          </cell>
          <cell r="B6439">
            <v>321.02</v>
          </cell>
        </row>
        <row r="6440">
          <cell r="A6440" t="str">
            <v>18.070.060-0</v>
          </cell>
          <cell r="B6440">
            <v>394.02</v>
          </cell>
        </row>
        <row r="6441">
          <cell r="A6441" t="str">
            <v>18.070.065-0</v>
          </cell>
          <cell r="B6441">
            <v>467.01</v>
          </cell>
        </row>
        <row r="6442">
          <cell r="A6442" t="str">
            <v>18.070.067-0</v>
          </cell>
          <cell r="B6442">
            <v>540.01</v>
          </cell>
        </row>
        <row r="6443">
          <cell r="A6443" t="str">
            <v>18.070.070-0</v>
          </cell>
          <cell r="B6443">
            <v>613.01</v>
          </cell>
        </row>
        <row r="6444">
          <cell r="A6444" t="str">
            <v>18.070.999-0</v>
          </cell>
          <cell r="B6444">
            <v>3021</v>
          </cell>
        </row>
        <row r="6445">
          <cell r="A6445" t="str">
            <v>18.080.010-0</v>
          </cell>
          <cell r="B6445">
            <v>370.8</v>
          </cell>
        </row>
        <row r="6446">
          <cell r="A6446" t="str">
            <v>18.080.015-0</v>
          </cell>
          <cell r="B6446">
            <v>623.02</v>
          </cell>
        </row>
        <row r="6447">
          <cell r="A6447" t="str">
            <v>18.080.020-0</v>
          </cell>
          <cell r="B6447">
            <v>257.58999999999997</v>
          </cell>
        </row>
        <row r="6448">
          <cell r="A6448" t="str">
            <v>18.080.999-0</v>
          </cell>
          <cell r="B6448">
            <v>3251</v>
          </cell>
        </row>
        <row r="6449">
          <cell r="A6449" t="str">
            <v>18.100.025-0</v>
          </cell>
          <cell r="B6449">
            <v>48.03</v>
          </cell>
        </row>
        <row r="6450">
          <cell r="A6450" t="str">
            <v>18.100.030-0</v>
          </cell>
          <cell r="B6450">
            <v>39.85</v>
          </cell>
        </row>
        <row r="6451">
          <cell r="A6451" t="str">
            <v>18.100.035-0</v>
          </cell>
          <cell r="B6451">
            <v>63.8</v>
          </cell>
        </row>
        <row r="6452">
          <cell r="A6452" t="str">
            <v>18.100.999-0</v>
          </cell>
          <cell r="B6452">
            <v>2334</v>
          </cell>
        </row>
        <row r="6453">
          <cell r="A6453" t="str">
            <v>18.105.001-0</v>
          </cell>
          <cell r="B6453">
            <v>662.61</v>
          </cell>
        </row>
        <row r="6454">
          <cell r="A6454" t="str">
            <v>18.105.999-0</v>
          </cell>
          <cell r="B6454">
            <v>1719</v>
          </cell>
        </row>
        <row r="6455">
          <cell r="A6455" t="str">
            <v>18.200.001-0</v>
          </cell>
          <cell r="B6455">
            <v>1123.22</v>
          </cell>
        </row>
        <row r="6456">
          <cell r="A6456" t="str">
            <v>18.200.002-0</v>
          </cell>
          <cell r="B6456">
            <v>430</v>
          </cell>
        </row>
        <row r="6457">
          <cell r="A6457" t="str">
            <v>18.200.003-0</v>
          </cell>
          <cell r="B6457">
            <v>179</v>
          </cell>
        </row>
        <row r="6458">
          <cell r="A6458" t="str">
            <v>18.200.004-0</v>
          </cell>
          <cell r="B6458">
            <v>1150</v>
          </cell>
        </row>
        <row r="6459">
          <cell r="A6459" t="str">
            <v>18.200.005-0</v>
          </cell>
          <cell r="B6459">
            <v>45.5</v>
          </cell>
        </row>
        <row r="6460">
          <cell r="A6460" t="str">
            <v>18.200.010-0</v>
          </cell>
          <cell r="B6460">
            <v>992.4</v>
          </cell>
        </row>
        <row r="6461">
          <cell r="A6461" t="str">
            <v>18.200.015-0</v>
          </cell>
          <cell r="B6461">
            <v>2529.9</v>
          </cell>
        </row>
        <row r="6462">
          <cell r="A6462" t="str">
            <v>18.200.999-0</v>
          </cell>
          <cell r="B6462">
            <v>2944</v>
          </cell>
        </row>
        <row r="6463">
          <cell r="A6463" t="str">
            <v>18.213.999-0</v>
          </cell>
          <cell r="B6463">
            <v>2997</v>
          </cell>
        </row>
        <row r="6464">
          <cell r="A6464" t="str">
            <v>18.250.010-0</v>
          </cell>
          <cell r="B6464">
            <v>12.53</v>
          </cell>
        </row>
        <row r="6465">
          <cell r="A6465" t="str">
            <v>18.250.015-0</v>
          </cell>
          <cell r="B6465">
            <v>26.27</v>
          </cell>
        </row>
        <row r="6466">
          <cell r="A6466" t="str">
            <v>18.250.020-0</v>
          </cell>
          <cell r="B6466">
            <v>25.01</v>
          </cell>
        </row>
        <row r="6467">
          <cell r="A6467" t="str">
            <v>18.250.025-0</v>
          </cell>
          <cell r="B6467">
            <v>27.46</v>
          </cell>
        </row>
        <row r="6468">
          <cell r="A6468" t="str">
            <v>18.250.030-0</v>
          </cell>
          <cell r="B6468">
            <v>1.53</v>
          </cell>
        </row>
        <row r="6469">
          <cell r="A6469" t="str">
            <v>18.250.035-0</v>
          </cell>
          <cell r="B6469">
            <v>60.49</v>
          </cell>
        </row>
        <row r="6470">
          <cell r="A6470" t="str">
            <v>18.250.040-0</v>
          </cell>
          <cell r="B6470">
            <v>14.1</v>
          </cell>
        </row>
        <row r="6471">
          <cell r="A6471" t="str">
            <v>18.250.045-0</v>
          </cell>
          <cell r="B6471">
            <v>15.29</v>
          </cell>
        </row>
        <row r="6472">
          <cell r="A6472" t="str">
            <v>18.250.999-0</v>
          </cell>
          <cell r="B6472">
            <v>2702</v>
          </cell>
        </row>
        <row r="6473">
          <cell r="A6473" t="str">
            <v>18.260.005-0</v>
          </cell>
          <cell r="B6473">
            <v>16.670000000000002</v>
          </cell>
        </row>
        <row r="6474">
          <cell r="A6474" t="str">
            <v>18.260.010-0</v>
          </cell>
          <cell r="B6474">
            <v>21.66</v>
          </cell>
        </row>
        <row r="6475">
          <cell r="A6475" t="str">
            <v>18.260.015-0</v>
          </cell>
          <cell r="B6475">
            <v>33.32</v>
          </cell>
        </row>
        <row r="6476">
          <cell r="A6476" t="str">
            <v>18.260.020-0</v>
          </cell>
          <cell r="B6476">
            <v>41.92</v>
          </cell>
        </row>
        <row r="6477">
          <cell r="A6477" t="str">
            <v>18.260.023-0</v>
          </cell>
          <cell r="B6477">
            <v>21.28</v>
          </cell>
        </row>
        <row r="6478">
          <cell r="A6478" t="str">
            <v>18.260.025-0</v>
          </cell>
          <cell r="B6478">
            <v>27.25</v>
          </cell>
        </row>
        <row r="6479">
          <cell r="A6479" t="str">
            <v>18.260.030-0</v>
          </cell>
          <cell r="B6479">
            <v>33.72</v>
          </cell>
        </row>
        <row r="6480">
          <cell r="A6480" t="str">
            <v>18.260.035-0</v>
          </cell>
          <cell r="B6480">
            <v>43.5</v>
          </cell>
        </row>
        <row r="6481">
          <cell r="A6481" t="str">
            <v>18.260.040-0</v>
          </cell>
          <cell r="B6481">
            <v>59.17</v>
          </cell>
        </row>
        <row r="6482">
          <cell r="A6482" t="str">
            <v>18.260.045-0</v>
          </cell>
          <cell r="B6482">
            <v>155.79</v>
          </cell>
        </row>
        <row r="6483">
          <cell r="A6483" t="str">
            <v>18.260.046-0</v>
          </cell>
          <cell r="B6483">
            <v>201.93</v>
          </cell>
        </row>
        <row r="6484">
          <cell r="A6484" t="str">
            <v>18.260.050-0</v>
          </cell>
          <cell r="B6484">
            <v>33.659999999999997</v>
          </cell>
        </row>
        <row r="6485">
          <cell r="A6485" t="str">
            <v>18.260.055-0</v>
          </cell>
          <cell r="B6485">
            <v>215.06</v>
          </cell>
        </row>
        <row r="6486">
          <cell r="A6486" t="str">
            <v>18.260.060-0</v>
          </cell>
          <cell r="B6486">
            <v>146.80000000000001</v>
          </cell>
        </row>
        <row r="6487">
          <cell r="A6487" t="str">
            <v>18.260.065-0</v>
          </cell>
          <cell r="B6487">
            <v>1.79</v>
          </cell>
        </row>
        <row r="6488">
          <cell r="A6488" t="str">
            <v>18.260.999-0</v>
          </cell>
          <cell r="B6488">
            <v>3121</v>
          </cell>
        </row>
        <row r="6489">
          <cell r="A6489" t="str">
            <v>18.265.001-0</v>
          </cell>
          <cell r="B6489">
            <v>13.28</v>
          </cell>
        </row>
        <row r="6490">
          <cell r="A6490" t="str">
            <v>18.265.999-0</v>
          </cell>
          <cell r="B6490">
            <v>2012</v>
          </cell>
        </row>
        <row r="6491">
          <cell r="A6491" t="str">
            <v>18.270.005-0</v>
          </cell>
          <cell r="B6491">
            <v>12</v>
          </cell>
        </row>
        <row r="6492">
          <cell r="A6492" t="str">
            <v>18.270.010-0</v>
          </cell>
          <cell r="B6492">
            <v>12</v>
          </cell>
        </row>
        <row r="6493">
          <cell r="A6493" t="str">
            <v>18.270.015-0</v>
          </cell>
          <cell r="B6493">
            <v>9</v>
          </cell>
        </row>
        <row r="6494">
          <cell r="A6494" t="str">
            <v>18.270.020-0</v>
          </cell>
          <cell r="B6494">
            <v>15.2</v>
          </cell>
        </row>
        <row r="6495">
          <cell r="A6495" t="str">
            <v>18.270.025-0</v>
          </cell>
          <cell r="B6495">
            <v>20</v>
          </cell>
        </row>
        <row r="6496">
          <cell r="A6496" t="str">
            <v>18.270.030-0</v>
          </cell>
          <cell r="B6496">
            <v>22</v>
          </cell>
        </row>
        <row r="6497">
          <cell r="A6497" t="str">
            <v>18.270.035-0</v>
          </cell>
          <cell r="B6497">
            <v>28</v>
          </cell>
        </row>
        <row r="6498">
          <cell r="A6498" t="str">
            <v>18.270.999-0</v>
          </cell>
          <cell r="B6498">
            <v>3669</v>
          </cell>
        </row>
        <row r="6499">
          <cell r="A6499" t="str">
            <v>18.500.500-0</v>
          </cell>
          <cell r="B6499">
            <v>156.34</v>
          </cell>
        </row>
        <row r="6500">
          <cell r="A6500" t="str">
            <v>18.500.999-0</v>
          </cell>
          <cell r="B6500">
            <v>1389</v>
          </cell>
        </row>
        <row r="6501">
          <cell r="A6501" t="str">
            <v>19.000.999-0</v>
          </cell>
          <cell r="B6501">
            <v>3055</v>
          </cell>
        </row>
        <row r="6502">
          <cell r="A6502" t="str">
            <v>19.001.001-2</v>
          </cell>
          <cell r="B6502">
            <v>34.979999999999997</v>
          </cell>
        </row>
        <row r="6503">
          <cell r="A6503" t="str">
            <v>19.001.004-2</v>
          </cell>
          <cell r="B6503">
            <v>44.09</v>
          </cell>
        </row>
        <row r="6504">
          <cell r="A6504" t="str">
            <v>19.001.012-2</v>
          </cell>
          <cell r="B6504">
            <v>47.31</v>
          </cell>
        </row>
        <row r="6505">
          <cell r="A6505" t="str">
            <v>19.001.038-2</v>
          </cell>
          <cell r="B6505">
            <v>27.15</v>
          </cell>
        </row>
        <row r="6506">
          <cell r="A6506" t="str">
            <v>19.001.043-2</v>
          </cell>
          <cell r="B6506">
            <v>21.79</v>
          </cell>
        </row>
        <row r="6507">
          <cell r="A6507" t="str">
            <v>19.001.999-0</v>
          </cell>
          <cell r="B6507">
            <v>3358</v>
          </cell>
        </row>
        <row r="6508">
          <cell r="A6508" t="str">
            <v>19.004.001-2</v>
          </cell>
          <cell r="B6508">
            <v>55.13</v>
          </cell>
        </row>
        <row r="6509">
          <cell r="A6509" t="str">
            <v>19.004.001-3</v>
          </cell>
          <cell r="B6509">
            <v>24.04</v>
          </cell>
        </row>
        <row r="6510">
          <cell r="A6510" t="str">
            <v>19.004.001-4</v>
          </cell>
          <cell r="B6510">
            <v>20.14</v>
          </cell>
        </row>
        <row r="6511">
          <cell r="A6511" t="str">
            <v>19.004.004-2</v>
          </cell>
          <cell r="B6511">
            <v>69.27</v>
          </cell>
        </row>
        <row r="6512">
          <cell r="A6512" t="str">
            <v>19.004.004-3</v>
          </cell>
          <cell r="B6512">
            <v>30.1</v>
          </cell>
        </row>
        <row r="6513">
          <cell r="A6513" t="str">
            <v>19.004.004-4</v>
          </cell>
          <cell r="B6513">
            <v>25.18</v>
          </cell>
        </row>
        <row r="6514">
          <cell r="A6514" t="str">
            <v>19.004.006-2</v>
          </cell>
          <cell r="B6514">
            <v>103.11</v>
          </cell>
        </row>
        <row r="6515">
          <cell r="A6515" t="str">
            <v>19.004.006-3</v>
          </cell>
          <cell r="B6515">
            <v>44.32</v>
          </cell>
        </row>
        <row r="6516">
          <cell r="A6516" t="str">
            <v>19.004.006-4</v>
          </cell>
          <cell r="B6516">
            <v>37.08</v>
          </cell>
        </row>
        <row r="6517">
          <cell r="A6517" t="str">
            <v>19.004.010-2</v>
          </cell>
          <cell r="B6517">
            <v>61.51</v>
          </cell>
        </row>
        <row r="6518">
          <cell r="A6518" t="str">
            <v>19.004.010-3</v>
          </cell>
          <cell r="B6518">
            <v>27.72</v>
          </cell>
        </row>
        <row r="6519">
          <cell r="A6519" t="str">
            <v>19.004.010-4</v>
          </cell>
          <cell r="B6519">
            <v>23.15</v>
          </cell>
        </row>
        <row r="6520">
          <cell r="A6520" t="str">
            <v>19.004.012-2</v>
          </cell>
          <cell r="B6520">
            <v>75.77</v>
          </cell>
        </row>
        <row r="6521">
          <cell r="A6521" t="str">
            <v>19.004.012-3</v>
          </cell>
          <cell r="B6521">
            <v>34.159999999999997</v>
          </cell>
        </row>
        <row r="6522">
          <cell r="A6522" t="str">
            <v>19.004.012-4</v>
          </cell>
          <cell r="B6522">
            <v>28.46</v>
          </cell>
        </row>
        <row r="6523">
          <cell r="A6523" t="str">
            <v>19.004.013-2</v>
          </cell>
          <cell r="B6523">
            <v>80.98</v>
          </cell>
        </row>
        <row r="6524">
          <cell r="A6524" t="str">
            <v>19.004.013-3</v>
          </cell>
          <cell r="B6524">
            <v>35.22</v>
          </cell>
        </row>
        <row r="6525">
          <cell r="A6525" t="str">
            <v>19.004.013-4</v>
          </cell>
          <cell r="B6525">
            <v>29.06</v>
          </cell>
        </row>
        <row r="6526">
          <cell r="A6526" t="str">
            <v>19.004.014-2</v>
          </cell>
          <cell r="B6526">
            <v>96.22</v>
          </cell>
        </row>
        <row r="6527">
          <cell r="A6527" t="str">
            <v>19.004.014-3</v>
          </cell>
          <cell r="B6527">
            <v>40.869999999999997</v>
          </cell>
        </row>
        <row r="6528">
          <cell r="A6528" t="str">
            <v>19.004.014-4</v>
          </cell>
          <cell r="B6528">
            <v>33.58</v>
          </cell>
        </row>
        <row r="6529">
          <cell r="A6529" t="str">
            <v>19.004.015-2</v>
          </cell>
          <cell r="B6529">
            <v>236.49</v>
          </cell>
        </row>
        <row r="6530">
          <cell r="A6530" t="str">
            <v>19.004.015-3</v>
          </cell>
          <cell r="B6530">
            <v>117.74</v>
          </cell>
        </row>
        <row r="6531">
          <cell r="A6531" t="str">
            <v>19.004.015-4</v>
          </cell>
          <cell r="B6531">
            <v>101.85</v>
          </cell>
        </row>
        <row r="6532">
          <cell r="A6532" t="str">
            <v>19.004.016-2</v>
          </cell>
          <cell r="B6532">
            <v>99.25</v>
          </cell>
        </row>
        <row r="6533">
          <cell r="A6533" t="str">
            <v>19.004.016-3</v>
          </cell>
          <cell r="B6533">
            <v>45.57</v>
          </cell>
        </row>
        <row r="6534">
          <cell r="A6534" t="str">
            <v>19.004.016-4</v>
          </cell>
          <cell r="B6534">
            <v>38.21</v>
          </cell>
        </row>
        <row r="6535">
          <cell r="A6535" t="str">
            <v>19.004.020-2</v>
          </cell>
          <cell r="B6535">
            <v>77.73</v>
          </cell>
        </row>
        <row r="6536">
          <cell r="A6536" t="str">
            <v>19.004.020-3</v>
          </cell>
          <cell r="B6536">
            <v>35.54</v>
          </cell>
        </row>
        <row r="6537">
          <cell r="A6537" t="str">
            <v>19.004.020-4</v>
          </cell>
          <cell r="B6537">
            <v>29.74</v>
          </cell>
        </row>
        <row r="6538">
          <cell r="A6538" t="str">
            <v>19.004.021-2</v>
          </cell>
          <cell r="B6538">
            <v>92.99</v>
          </cell>
        </row>
        <row r="6539">
          <cell r="A6539" t="str">
            <v>19.004.021-3</v>
          </cell>
          <cell r="B6539">
            <v>46.67</v>
          </cell>
        </row>
        <row r="6540">
          <cell r="A6540" t="str">
            <v>19.004.021-4</v>
          </cell>
          <cell r="B6540">
            <v>39.770000000000003</v>
          </cell>
        </row>
        <row r="6541">
          <cell r="A6541" t="str">
            <v>19.004.022-2</v>
          </cell>
          <cell r="B6541">
            <v>101.65</v>
          </cell>
        </row>
        <row r="6542">
          <cell r="A6542" t="str">
            <v>19.004.022-3</v>
          </cell>
          <cell r="B6542">
            <v>47.15</v>
          </cell>
        </row>
        <row r="6543">
          <cell r="A6543" t="str">
            <v>19.004.022-4</v>
          </cell>
          <cell r="B6543">
            <v>40.200000000000003</v>
          </cell>
        </row>
        <row r="6544">
          <cell r="A6544" t="str">
            <v>19.004.023-2</v>
          </cell>
          <cell r="B6544">
            <v>123.09</v>
          </cell>
        </row>
        <row r="6545">
          <cell r="A6545" t="str">
            <v>19.004.023-3</v>
          </cell>
          <cell r="B6545">
            <v>49.78</v>
          </cell>
        </row>
        <row r="6546">
          <cell r="A6546" t="str">
            <v>19.004.023-4</v>
          </cell>
          <cell r="B6546">
            <v>40.78</v>
          </cell>
        </row>
        <row r="6547">
          <cell r="A6547" t="str">
            <v>19.004.024-2</v>
          </cell>
          <cell r="B6547">
            <v>178.83</v>
          </cell>
        </row>
        <row r="6548">
          <cell r="A6548" t="str">
            <v>19.004.024-3</v>
          </cell>
          <cell r="B6548">
            <v>70.290000000000006</v>
          </cell>
        </row>
        <row r="6549">
          <cell r="A6549" t="str">
            <v>19.004.024-4</v>
          </cell>
          <cell r="B6549">
            <v>62.67</v>
          </cell>
        </row>
        <row r="6550">
          <cell r="A6550" t="str">
            <v>19.004.025-2</v>
          </cell>
          <cell r="B6550">
            <v>118.7</v>
          </cell>
        </row>
        <row r="6551">
          <cell r="A6551" t="str">
            <v>19.004.025-3</v>
          </cell>
          <cell r="B6551">
            <v>56.13</v>
          </cell>
        </row>
        <row r="6552">
          <cell r="A6552" t="str">
            <v>19.004.025-4</v>
          </cell>
          <cell r="B6552">
            <v>47.61</v>
          </cell>
        </row>
        <row r="6553">
          <cell r="A6553" t="str">
            <v>19.004.026-2</v>
          </cell>
          <cell r="B6553">
            <v>123.59</v>
          </cell>
        </row>
        <row r="6554">
          <cell r="A6554" t="str">
            <v>19.004.026-3</v>
          </cell>
          <cell r="B6554">
            <v>57.4</v>
          </cell>
        </row>
        <row r="6555">
          <cell r="A6555" t="str">
            <v>19.004.026-4</v>
          </cell>
          <cell r="B6555">
            <v>48.22</v>
          </cell>
        </row>
        <row r="6556">
          <cell r="A6556" t="str">
            <v>19.004.030-2</v>
          </cell>
          <cell r="B6556">
            <v>260.81</v>
          </cell>
        </row>
        <row r="6557">
          <cell r="A6557" t="str">
            <v>19.004.030-3</v>
          </cell>
          <cell r="B6557">
            <v>132.13</v>
          </cell>
        </row>
        <row r="6558">
          <cell r="A6558" t="str">
            <v>19.004.030-4</v>
          </cell>
          <cell r="B6558">
            <v>113.55</v>
          </cell>
        </row>
        <row r="6559">
          <cell r="A6559" t="str">
            <v>19.004.031-2</v>
          </cell>
          <cell r="B6559">
            <v>163.03</v>
          </cell>
        </row>
        <row r="6560">
          <cell r="A6560" t="str">
            <v>19.004.031-3</v>
          </cell>
          <cell r="B6560">
            <v>76.040000000000006</v>
          </cell>
        </row>
        <row r="6561">
          <cell r="A6561" t="str">
            <v>19.004.031-4</v>
          </cell>
          <cell r="B6561">
            <v>63.75</v>
          </cell>
        </row>
        <row r="6562">
          <cell r="A6562" t="str">
            <v>19.004.036-2</v>
          </cell>
          <cell r="B6562">
            <v>41.07</v>
          </cell>
        </row>
        <row r="6563">
          <cell r="A6563" t="str">
            <v>19.004.036-3</v>
          </cell>
          <cell r="B6563">
            <v>18.350000000000001</v>
          </cell>
        </row>
        <row r="6564">
          <cell r="A6564" t="str">
            <v>19.004.036-4</v>
          </cell>
          <cell r="B6564">
            <v>15.93</v>
          </cell>
        </row>
        <row r="6565">
          <cell r="A6565" t="str">
            <v>19.004.038-2</v>
          </cell>
          <cell r="B6565">
            <v>41.47</v>
          </cell>
        </row>
        <row r="6566">
          <cell r="A6566" t="str">
            <v>19.004.038-3</v>
          </cell>
          <cell r="B6566">
            <v>17.100000000000001</v>
          </cell>
        </row>
        <row r="6567">
          <cell r="A6567" t="str">
            <v>19.004.038-4</v>
          </cell>
          <cell r="B6567">
            <v>14.31</v>
          </cell>
        </row>
        <row r="6568">
          <cell r="A6568" t="str">
            <v>19.004.039-2</v>
          </cell>
          <cell r="B6568">
            <v>43.9</v>
          </cell>
        </row>
        <row r="6569">
          <cell r="A6569" t="str">
            <v>19.004.039-3</v>
          </cell>
          <cell r="B6569">
            <v>18.87</v>
          </cell>
        </row>
        <row r="6570">
          <cell r="A6570" t="str">
            <v>19.004.039-4</v>
          </cell>
          <cell r="B6570">
            <v>15.92</v>
          </cell>
        </row>
        <row r="6571">
          <cell r="A6571" t="str">
            <v>19.004.041-2</v>
          </cell>
          <cell r="B6571">
            <v>28.1</v>
          </cell>
        </row>
        <row r="6572">
          <cell r="A6572" t="str">
            <v>19.004.041-3</v>
          </cell>
          <cell r="B6572">
            <v>9.8800000000000008</v>
          </cell>
        </row>
        <row r="6573">
          <cell r="A6573" t="str">
            <v>19.004.041-4</v>
          </cell>
          <cell r="B6573">
            <v>7.84</v>
          </cell>
        </row>
        <row r="6574">
          <cell r="A6574" t="str">
            <v>19.004.042-2</v>
          </cell>
          <cell r="B6574">
            <v>34.92</v>
          </cell>
        </row>
        <row r="6575">
          <cell r="A6575" t="str">
            <v>19.004.042-3</v>
          </cell>
          <cell r="B6575">
            <v>16.7</v>
          </cell>
        </row>
        <row r="6576">
          <cell r="A6576" t="str">
            <v>19.004.042-4</v>
          </cell>
          <cell r="B6576">
            <v>14.66</v>
          </cell>
        </row>
        <row r="6577">
          <cell r="A6577" t="str">
            <v>19.004.043-2</v>
          </cell>
          <cell r="B6577">
            <v>32.380000000000003</v>
          </cell>
        </row>
        <row r="6578">
          <cell r="A6578" t="str">
            <v>19.004.043-3</v>
          </cell>
          <cell r="B6578">
            <v>16.670000000000002</v>
          </cell>
        </row>
        <row r="6579">
          <cell r="A6579" t="str">
            <v>19.004.043-4</v>
          </cell>
          <cell r="B6579">
            <v>14.87</v>
          </cell>
        </row>
        <row r="6580">
          <cell r="A6580" t="str">
            <v>19.004.044-2</v>
          </cell>
          <cell r="B6580">
            <v>29.85</v>
          </cell>
        </row>
        <row r="6581">
          <cell r="A6581" t="str">
            <v>19.004.044-3</v>
          </cell>
          <cell r="B6581">
            <v>15.14</v>
          </cell>
        </row>
        <row r="6582">
          <cell r="A6582" t="str">
            <v>19.004.044-4</v>
          </cell>
          <cell r="B6582">
            <v>13.55</v>
          </cell>
        </row>
        <row r="6583">
          <cell r="A6583" t="str">
            <v>19.004.045-2</v>
          </cell>
          <cell r="B6583">
            <v>23.03</v>
          </cell>
        </row>
        <row r="6584">
          <cell r="A6584" t="str">
            <v>19.004.045-3</v>
          </cell>
          <cell r="B6584">
            <v>8.32</v>
          </cell>
        </row>
        <row r="6585">
          <cell r="A6585" t="str">
            <v>19.004.045-4</v>
          </cell>
          <cell r="B6585">
            <v>6.73</v>
          </cell>
        </row>
        <row r="6586">
          <cell r="A6586" t="str">
            <v>19.004.051-2</v>
          </cell>
          <cell r="B6586">
            <v>123.55</v>
          </cell>
        </row>
        <row r="6587">
          <cell r="A6587" t="str">
            <v>19.004.051-3</v>
          </cell>
          <cell r="B6587">
            <v>85.77</v>
          </cell>
        </row>
        <row r="6588">
          <cell r="A6588" t="str">
            <v>19.004.051-4</v>
          </cell>
          <cell r="B6588">
            <v>78.41</v>
          </cell>
        </row>
        <row r="6589">
          <cell r="A6589" t="str">
            <v>19.004.053-2</v>
          </cell>
          <cell r="B6589">
            <v>155.03</v>
          </cell>
        </row>
        <row r="6590">
          <cell r="A6590" t="str">
            <v>19.004.053-3</v>
          </cell>
          <cell r="B6590">
            <v>96.3</v>
          </cell>
        </row>
        <row r="6591">
          <cell r="A6591" t="str">
            <v>19.004.053-4</v>
          </cell>
          <cell r="B6591">
            <v>87.18</v>
          </cell>
        </row>
        <row r="6592">
          <cell r="A6592" t="str">
            <v>19.004.054-2</v>
          </cell>
          <cell r="B6592">
            <v>205.97</v>
          </cell>
        </row>
        <row r="6593">
          <cell r="A6593" t="str">
            <v>19.004.054-3</v>
          </cell>
          <cell r="B6593">
            <v>135.09</v>
          </cell>
        </row>
        <row r="6594">
          <cell r="A6594" t="str">
            <v>19.004.054-4</v>
          </cell>
          <cell r="B6594">
            <v>123.08</v>
          </cell>
        </row>
        <row r="6595">
          <cell r="A6595" t="str">
            <v>19.004.056-2</v>
          </cell>
          <cell r="B6595">
            <v>150.31</v>
          </cell>
        </row>
        <row r="6596">
          <cell r="A6596" t="str">
            <v>19.004.056-3</v>
          </cell>
          <cell r="B6596">
            <v>77.760000000000005</v>
          </cell>
        </row>
        <row r="6597">
          <cell r="A6597" t="str">
            <v>19.004.056-4</v>
          </cell>
          <cell r="B6597">
            <v>67.36</v>
          </cell>
        </row>
        <row r="6598">
          <cell r="A6598" t="str">
            <v>19.004.057-2</v>
          </cell>
          <cell r="B6598">
            <v>77.459999999999994</v>
          </cell>
        </row>
        <row r="6599">
          <cell r="A6599" t="str">
            <v>19.004.057-3</v>
          </cell>
          <cell r="B6599">
            <v>53.87</v>
          </cell>
        </row>
        <row r="6600">
          <cell r="A6600" t="str">
            <v>19.004.057-4</v>
          </cell>
          <cell r="B6600">
            <v>48.45</v>
          </cell>
        </row>
        <row r="6601">
          <cell r="A6601" t="str">
            <v>19.004.058-2</v>
          </cell>
          <cell r="B6601">
            <v>70.45</v>
          </cell>
        </row>
        <row r="6602">
          <cell r="A6602" t="str">
            <v>19.004.058-3</v>
          </cell>
          <cell r="B6602">
            <v>50.07</v>
          </cell>
        </row>
        <row r="6603">
          <cell r="A6603" t="str">
            <v>19.004.058-4</v>
          </cell>
          <cell r="B6603">
            <v>45.21</v>
          </cell>
        </row>
        <row r="6604">
          <cell r="A6604" t="str">
            <v>19.004.059-2</v>
          </cell>
          <cell r="B6604">
            <v>81.849999999999994</v>
          </cell>
        </row>
        <row r="6605">
          <cell r="A6605" t="str">
            <v>19.004.059-3</v>
          </cell>
          <cell r="B6605">
            <v>57.85</v>
          </cell>
        </row>
        <row r="6606">
          <cell r="A6606" t="str">
            <v>19.004.059-4</v>
          </cell>
          <cell r="B6606">
            <v>52.13</v>
          </cell>
        </row>
        <row r="6607">
          <cell r="A6607" t="str">
            <v>19.004.061-2</v>
          </cell>
          <cell r="B6607">
            <v>4.03</v>
          </cell>
        </row>
        <row r="6608">
          <cell r="A6608" t="str">
            <v>19.004.061-3</v>
          </cell>
          <cell r="B6608">
            <v>1.77</v>
          </cell>
        </row>
        <row r="6609">
          <cell r="A6609" t="str">
            <v>19.004.061-4</v>
          </cell>
          <cell r="B6609">
            <v>1.35</v>
          </cell>
        </row>
        <row r="6610">
          <cell r="A6610" t="str">
            <v>19.004.065-2</v>
          </cell>
          <cell r="B6610">
            <v>6.8</v>
          </cell>
        </row>
        <row r="6611">
          <cell r="A6611" t="str">
            <v>19.004.065-3</v>
          </cell>
          <cell r="B6611">
            <v>3.78</v>
          </cell>
        </row>
        <row r="6612">
          <cell r="A6612" t="str">
            <v>19.004.065-4</v>
          </cell>
          <cell r="B6612">
            <v>3.18</v>
          </cell>
        </row>
        <row r="6613">
          <cell r="A6613" t="str">
            <v>19.004.070-2</v>
          </cell>
          <cell r="B6613">
            <v>9.77</v>
          </cell>
        </row>
        <row r="6614">
          <cell r="A6614" t="str">
            <v>19.004.070-3</v>
          </cell>
          <cell r="B6614">
            <v>6.36</v>
          </cell>
        </row>
        <row r="6615">
          <cell r="A6615" t="str">
            <v>19.004.070-4</v>
          </cell>
          <cell r="B6615">
            <v>5.55</v>
          </cell>
        </row>
        <row r="6616">
          <cell r="A6616" t="str">
            <v>19.004.075-2</v>
          </cell>
          <cell r="B6616">
            <v>78.5</v>
          </cell>
        </row>
        <row r="6617">
          <cell r="A6617" t="str">
            <v>19.004.075-4</v>
          </cell>
          <cell r="B6617">
            <v>49.43</v>
          </cell>
        </row>
        <row r="6618">
          <cell r="A6618" t="str">
            <v>19.004.080-2</v>
          </cell>
          <cell r="B6618">
            <v>22.94</v>
          </cell>
        </row>
        <row r="6619">
          <cell r="A6619" t="str">
            <v>19.004.080-4</v>
          </cell>
          <cell r="B6619">
            <v>19.63</v>
          </cell>
        </row>
        <row r="6620">
          <cell r="A6620" t="str">
            <v>19.004.081-2</v>
          </cell>
          <cell r="B6620">
            <v>24.11</v>
          </cell>
        </row>
        <row r="6621">
          <cell r="A6621" t="str">
            <v>19.004.081-4</v>
          </cell>
          <cell r="B6621">
            <v>20.309999999999999</v>
          </cell>
        </row>
        <row r="6622">
          <cell r="A6622" t="str">
            <v>19.004.090-2</v>
          </cell>
          <cell r="B6622">
            <v>36.54</v>
          </cell>
        </row>
        <row r="6623">
          <cell r="A6623" t="str">
            <v>19.004.090-3</v>
          </cell>
          <cell r="B6623">
            <v>18.64</v>
          </cell>
        </row>
        <row r="6624">
          <cell r="A6624" t="str">
            <v>19.004.090-4</v>
          </cell>
          <cell r="B6624">
            <v>16.52</v>
          </cell>
        </row>
        <row r="6625">
          <cell r="A6625" t="str">
            <v>19.004.092-2</v>
          </cell>
          <cell r="B6625">
            <v>38.28</v>
          </cell>
        </row>
        <row r="6626">
          <cell r="A6626" t="str">
            <v>19.004.092-3</v>
          </cell>
          <cell r="B6626">
            <v>20</v>
          </cell>
        </row>
        <row r="6627">
          <cell r="A6627" t="str">
            <v>19.004.092-4</v>
          </cell>
          <cell r="B6627">
            <v>17.78</v>
          </cell>
        </row>
        <row r="6628">
          <cell r="A6628" t="str">
            <v>19.004.094-2</v>
          </cell>
          <cell r="B6628">
            <v>48.15</v>
          </cell>
        </row>
        <row r="6629">
          <cell r="A6629" t="str">
            <v>19.004.094-3</v>
          </cell>
          <cell r="B6629">
            <v>26.87</v>
          </cell>
        </row>
        <row r="6630">
          <cell r="A6630" t="str">
            <v>19.004.094-4</v>
          </cell>
          <cell r="B6630">
            <v>24.04</v>
          </cell>
        </row>
        <row r="6631">
          <cell r="A6631" t="str">
            <v>19.004.096-2</v>
          </cell>
          <cell r="B6631">
            <v>51.43</v>
          </cell>
        </row>
        <row r="6632">
          <cell r="A6632" t="str">
            <v>19.004.096-3</v>
          </cell>
          <cell r="B6632">
            <v>28.54</v>
          </cell>
        </row>
        <row r="6633">
          <cell r="A6633" t="str">
            <v>19.004.096-4</v>
          </cell>
          <cell r="B6633">
            <v>25.47</v>
          </cell>
        </row>
        <row r="6634">
          <cell r="A6634" t="str">
            <v>19.004.098-2</v>
          </cell>
          <cell r="B6634">
            <v>64.400000000000006</v>
          </cell>
        </row>
        <row r="6635">
          <cell r="A6635" t="str">
            <v>19.004.098-3</v>
          </cell>
          <cell r="B6635">
            <v>38.58</v>
          </cell>
        </row>
        <row r="6636">
          <cell r="A6636" t="str">
            <v>19.004.098-4</v>
          </cell>
          <cell r="B6636">
            <v>34.770000000000003</v>
          </cell>
        </row>
        <row r="6637">
          <cell r="A6637" t="str">
            <v>19.004.100-2</v>
          </cell>
          <cell r="B6637">
            <v>11.56</v>
          </cell>
        </row>
        <row r="6638">
          <cell r="A6638" t="str">
            <v>19.004.100-4</v>
          </cell>
          <cell r="B6638">
            <v>7.84</v>
          </cell>
        </row>
        <row r="6639">
          <cell r="A6639" t="str">
            <v>19.004.999-0</v>
          </cell>
          <cell r="B6639">
            <v>2637</v>
          </cell>
        </row>
        <row r="6640">
          <cell r="A6640" t="str">
            <v>19.005.001-2</v>
          </cell>
          <cell r="B6640">
            <v>2.09</v>
          </cell>
        </row>
        <row r="6641">
          <cell r="A6641" t="str">
            <v>19.005.001-4</v>
          </cell>
          <cell r="B6641">
            <v>1.51</v>
          </cell>
        </row>
        <row r="6642">
          <cell r="A6642" t="str">
            <v>19.005.002-2</v>
          </cell>
          <cell r="B6642">
            <v>7.68</v>
          </cell>
        </row>
        <row r="6643">
          <cell r="A6643" t="str">
            <v>19.005.002-4</v>
          </cell>
          <cell r="B6643">
            <v>5.43</v>
          </cell>
        </row>
        <row r="6644">
          <cell r="A6644" t="str">
            <v>19.005.004-2</v>
          </cell>
          <cell r="B6644">
            <v>2.15</v>
          </cell>
        </row>
        <row r="6645">
          <cell r="A6645" t="str">
            <v>19.005.004-4</v>
          </cell>
          <cell r="B6645">
            <v>1.62</v>
          </cell>
        </row>
        <row r="6646">
          <cell r="A6646" t="str">
            <v>19.005.006-2</v>
          </cell>
          <cell r="B6646">
            <v>463.18</v>
          </cell>
        </row>
        <row r="6647">
          <cell r="A6647" t="str">
            <v>19.005.006-3</v>
          </cell>
          <cell r="B6647">
            <v>301.63</v>
          </cell>
        </row>
        <row r="6648">
          <cell r="A6648" t="str">
            <v>19.005.006-4</v>
          </cell>
          <cell r="B6648">
            <v>271.85000000000002</v>
          </cell>
        </row>
        <row r="6649">
          <cell r="A6649" t="str">
            <v>19.005.007-2</v>
          </cell>
          <cell r="B6649">
            <v>17.03</v>
          </cell>
        </row>
        <row r="6650">
          <cell r="A6650" t="str">
            <v>19.005.007-3</v>
          </cell>
          <cell r="B6650">
            <v>11.45</v>
          </cell>
        </row>
        <row r="6651">
          <cell r="A6651" t="str">
            <v>19.005.007-4</v>
          </cell>
          <cell r="B6651">
            <v>10.68</v>
          </cell>
        </row>
        <row r="6652">
          <cell r="A6652" t="str">
            <v>19.005.008-2</v>
          </cell>
          <cell r="B6652">
            <v>127.04</v>
          </cell>
        </row>
        <row r="6653">
          <cell r="A6653" t="str">
            <v>19.005.008-3</v>
          </cell>
          <cell r="B6653">
            <v>65.53</v>
          </cell>
        </row>
        <row r="6654">
          <cell r="A6654" t="str">
            <v>19.005.008-4</v>
          </cell>
          <cell r="B6654">
            <v>54.26</v>
          </cell>
        </row>
        <row r="6655">
          <cell r="A6655" t="str">
            <v>19.005.012-2</v>
          </cell>
          <cell r="B6655">
            <v>143.53</v>
          </cell>
        </row>
        <row r="6656">
          <cell r="A6656" t="str">
            <v>19.005.012-3</v>
          </cell>
          <cell r="B6656">
            <v>72.14</v>
          </cell>
        </row>
        <row r="6657">
          <cell r="A6657" t="str">
            <v>19.005.012-4</v>
          </cell>
          <cell r="B6657">
            <v>60.95</v>
          </cell>
        </row>
        <row r="6658">
          <cell r="A6658" t="str">
            <v>19.005.014-2</v>
          </cell>
          <cell r="B6658">
            <v>376.29</v>
          </cell>
        </row>
        <row r="6659">
          <cell r="A6659" t="str">
            <v>19.005.014-3</v>
          </cell>
          <cell r="B6659">
            <v>158.68</v>
          </cell>
        </row>
        <row r="6660">
          <cell r="A6660" t="str">
            <v>19.005.014-4</v>
          </cell>
          <cell r="B6660">
            <v>132.36000000000001</v>
          </cell>
        </row>
        <row r="6661">
          <cell r="A6661" t="str">
            <v>19.005.015-2</v>
          </cell>
          <cell r="B6661">
            <v>3.62</v>
          </cell>
        </row>
        <row r="6662">
          <cell r="A6662" t="str">
            <v>19.005.015-4</v>
          </cell>
          <cell r="B6662">
            <v>1.83</v>
          </cell>
        </row>
        <row r="6663">
          <cell r="A6663" t="str">
            <v>19.005.016-2</v>
          </cell>
          <cell r="B6663">
            <v>41.45</v>
          </cell>
        </row>
        <row r="6664">
          <cell r="A6664" t="str">
            <v>19.005.016-3</v>
          </cell>
          <cell r="B6664">
            <v>18.64</v>
          </cell>
        </row>
        <row r="6665">
          <cell r="A6665" t="str">
            <v>19.005.016-4</v>
          </cell>
          <cell r="B6665">
            <v>15.97</v>
          </cell>
        </row>
        <row r="6666">
          <cell r="A6666" t="str">
            <v>19.005.017-2</v>
          </cell>
          <cell r="B6666">
            <v>105.62</v>
          </cell>
        </row>
        <row r="6667">
          <cell r="A6667" t="str">
            <v>19.005.017-3</v>
          </cell>
          <cell r="B6667">
            <v>57.67</v>
          </cell>
        </row>
        <row r="6668">
          <cell r="A6668" t="str">
            <v>19.005.017-4</v>
          </cell>
          <cell r="B6668">
            <v>48.46</v>
          </cell>
        </row>
        <row r="6669">
          <cell r="A6669" t="str">
            <v>19.005.019-2</v>
          </cell>
          <cell r="B6669">
            <v>217.11</v>
          </cell>
        </row>
        <row r="6670">
          <cell r="A6670" t="str">
            <v>19.005.019-3</v>
          </cell>
          <cell r="B6670">
            <v>118.14</v>
          </cell>
        </row>
        <row r="6671">
          <cell r="A6671" t="str">
            <v>19.005.019-4</v>
          </cell>
          <cell r="B6671">
            <v>98.46</v>
          </cell>
        </row>
        <row r="6672">
          <cell r="A6672" t="str">
            <v>19.005.021-2</v>
          </cell>
          <cell r="B6672">
            <v>277.2</v>
          </cell>
        </row>
        <row r="6673">
          <cell r="A6673" t="str">
            <v>19.005.021-3</v>
          </cell>
          <cell r="B6673">
            <v>145.57</v>
          </cell>
        </row>
        <row r="6674">
          <cell r="A6674" t="str">
            <v>19.005.021-4</v>
          </cell>
          <cell r="B6674">
            <v>120.19</v>
          </cell>
        </row>
        <row r="6675">
          <cell r="A6675" t="str">
            <v>19.005.023-2</v>
          </cell>
          <cell r="B6675">
            <v>438.17</v>
          </cell>
        </row>
        <row r="6676">
          <cell r="A6676" t="str">
            <v>19.005.023-3</v>
          </cell>
          <cell r="B6676">
            <v>231.77</v>
          </cell>
        </row>
        <row r="6677">
          <cell r="A6677" t="str">
            <v>19.005.023-4</v>
          </cell>
          <cell r="B6677">
            <v>191.26</v>
          </cell>
        </row>
        <row r="6678">
          <cell r="A6678" t="str">
            <v>19.005.025-2</v>
          </cell>
          <cell r="B6678">
            <v>486.44</v>
          </cell>
        </row>
        <row r="6679">
          <cell r="A6679" t="str">
            <v>19.005.025-3</v>
          </cell>
          <cell r="B6679">
            <v>257.86</v>
          </cell>
        </row>
        <row r="6680">
          <cell r="A6680" t="str">
            <v>19.005.025-4</v>
          </cell>
          <cell r="B6680">
            <v>212.83</v>
          </cell>
        </row>
        <row r="6681">
          <cell r="A6681" t="str">
            <v>19.005.026-2</v>
          </cell>
          <cell r="B6681">
            <v>522.1</v>
          </cell>
        </row>
        <row r="6682">
          <cell r="A6682" t="str">
            <v>19.005.026-3</v>
          </cell>
          <cell r="B6682">
            <v>279.27</v>
          </cell>
        </row>
        <row r="6683">
          <cell r="A6683" t="str">
            <v>19.005.026-4</v>
          </cell>
          <cell r="B6683">
            <v>230.92</v>
          </cell>
        </row>
        <row r="6684">
          <cell r="A6684" t="str">
            <v>19.005.028-2</v>
          </cell>
          <cell r="B6684">
            <v>79.41</v>
          </cell>
        </row>
        <row r="6685">
          <cell r="A6685" t="str">
            <v>19.005.028-3</v>
          </cell>
          <cell r="B6685">
            <v>36.21</v>
          </cell>
        </row>
        <row r="6686">
          <cell r="A6686" t="str">
            <v>19.005.028-4</v>
          </cell>
          <cell r="B6686">
            <v>29.78</v>
          </cell>
        </row>
        <row r="6687">
          <cell r="A6687" t="str">
            <v>19.005.030-2</v>
          </cell>
          <cell r="B6687">
            <v>115.19</v>
          </cell>
        </row>
        <row r="6688">
          <cell r="A6688" t="str">
            <v>19.005.030-3</v>
          </cell>
          <cell r="B6688">
            <v>56.88</v>
          </cell>
        </row>
        <row r="6689">
          <cell r="A6689" t="str">
            <v>19.005.030-4</v>
          </cell>
          <cell r="B6689">
            <v>48.29</v>
          </cell>
        </row>
        <row r="6690">
          <cell r="A6690" t="str">
            <v>19.005.033-2</v>
          </cell>
          <cell r="B6690">
            <v>200.69</v>
          </cell>
        </row>
        <row r="6691">
          <cell r="A6691" t="str">
            <v>19.005.033-3</v>
          </cell>
          <cell r="B6691">
            <v>93.9</v>
          </cell>
        </row>
        <row r="6692">
          <cell r="A6692" t="str">
            <v>19.005.033-4</v>
          </cell>
          <cell r="B6692">
            <v>79.03</v>
          </cell>
        </row>
        <row r="6693">
          <cell r="A6693" t="str">
            <v>19.005.040-2</v>
          </cell>
          <cell r="B6693">
            <v>1.52</v>
          </cell>
        </row>
        <row r="6694">
          <cell r="A6694" t="str">
            <v>19.005.040-4</v>
          </cell>
          <cell r="B6694">
            <v>0.67</v>
          </cell>
        </row>
        <row r="6695">
          <cell r="A6695" t="str">
            <v>19.005.045-2</v>
          </cell>
          <cell r="B6695">
            <v>1.59</v>
          </cell>
        </row>
        <row r="6696">
          <cell r="A6696" t="str">
            <v>19.005.045-4</v>
          </cell>
          <cell r="B6696">
            <v>0.65</v>
          </cell>
        </row>
        <row r="6697">
          <cell r="A6697" t="str">
            <v>19.005.050-2</v>
          </cell>
          <cell r="B6697">
            <v>0.65</v>
          </cell>
        </row>
        <row r="6698">
          <cell r="A6698" t="str">
            <v>19.005.050-4</v>
          </cell>
          <cell r="B6698">
            <v>0.23</v>
          </cell>
        </row>
        <row r="6699">
          <cell r="A6699" t="str">
            <v>19.005.999-0</v>
          </cell>
          <cell r="B6699">
            <v>2942</v>
          </cell>
        </row>
        <row r="6700">
          <cell r="A6700" t="str">
            <v>19.006.001-2</v>
          </cell>
          <cell r="B6700">
            <v>4.47</v>
          </cell>
        </row>
        <row r="6701">
          <cell r="A6701" t="str">
            <v>19.006.001-4</v>
          </cell>
          <cell r="B6701">
            <v>3.45</v>
          </cell>
        </row>
        <row r="6702">
          <cell r="A6702" t="str">
            <v>19.006.002-2</v>
          </cell>
          <cell r="B6702">
            <v>52.79</v>
          </cell>
        </row>
        <row r="6703">
          <cell r="A6703" t="str">
            <v>19.006.002-3</v>
          </cell>
          <cell r="B6703">
            <v>29.74</v>
          </cell>
        </row>
        <row r="6704">
          <cell r="A6704" t="str">
            <v>19.006.002-4</v>
          </cell>
          <cell r="B6704">
            <v>25.9</v>
          </cell>
        </row>
        <row r="6705">
          <cell r="A6705" t="str">
            <v>19.006.003-2</v>
          </cell>
          <cell r="B6705">
            <v>61.63</v>
          </cell>
        </row>
        <row r="6706">
          <cell r="A6706" t="str">
            <v>19.006.003-3</v>
          </cell>
          <cell r="B6706">
            <v>34.25</v>
          </cell>
        </row>
        <row r="6707">
          <cell r="A6707" t="str">
            <v>19.006.003-4</v>
          </cell>
          <cell r="B6707">
            <v>29.68</v>
          </cell>
        </row>
        <row r="6708">
          <cell r="A6708" t="str">
            <v>19.006.004-2</v>
          </cell>
          <cell r="B6708">
            <v>60.59</v>
          </cell>
        </row>
        <row r="6709">
          <cell r="A6709" t="str">
            <v>19.006.004-3</v>
          </cell>
          <cell r="B6709">
            <v>34.56</v>
          </cell>
        </row>
        <row r="6710">
          <cell r="A6710" t="str">
            <v>19.006.004-4</v>
          </cell>
          <cell r="B6710">
            <v>30.11</v>
          </cell>
        </row>
        <row r="6711">
          <cell r="A6711" t="str">
            <v>19.006.005-2</v>
          </cell>
          <cell r="B6711">
            <v>62.76</v>
          </cell>
        </row>
        <row r="6712">
          <cell r="A6712" t="str">
            <v>19.006.005-3</v>
          </cell>
          <cell r="B6712">
            <v>34.340000000000003</v>
          </cell>
        </row>
        <row r="6713">
          <cell r="A6713" t="str">
            <v>19.006.005-4</v>
          </cell>
          <cell r="B6713">
            <v>29.65</v>
          </cell>
        </row>
        <row r="6714">
          <cell r="A6714" t="str">
            <v>19.006.006-2</v>
          </cell>
          <cell r="B6714">
            <v>85.95</v>
          </cell>
        </row>
        <row r="6715">
          <cell r="A6715" t="str">
            <v>19.006.006-3</v>
          </cell>
          <cell r="B6715">
            <v>51.04</v>
          </cell>
        </row>
        <row r="6716">
          <cell r="A6716" t="str">
            <v>19.006.006-4</v>
          </cell>
          <cell r="B6716">
            <v>44.58</v>
          </cell>
        </row>
        <row r="6717">
          <cell r="A6717" t="str">
            <v>19.006.007-2</v>
          </cell>
          <cell r="B6717">
            <v>26.76</v>
          </cell>
        </row>
        <row r="6718">
          <cell r="A6718" t="str">
            <v>19.006.007-3</v>
          </cell>
          <cell r="B6718">
            <v>17.87</v>
          </cell>
        </row>
        <row r="6719">
          <cell r="A6719" t="str">
            <v>19.006.007-4</v>
          </cell>
          <cell r="B6719">
            <v>16.28</v>
          </cell>
        </row>
        <row r="6720">
          <cell r="A6720" t="str">
            <v>19.006.008-2</v>
          </cell>
          <cell r="B6720">
            <v>7.48</v>
          </cell>
        </row>
        <row r="6721">
          <cell r="A6721" t="str">
            <v>19.006.008-4</v>
          </cell>
          <cell r="B6721">
            <v>2.56</v>
          </cell>
        </row>
        <row r="6722">
          <cell r="A6722" t="str">
            <v>19.006.009-2</v>
          </cell>
          <cell r="B6722">
            <v>3.05</v>
          </cell>
        </row>
        <row r="6723">
          <cell r="A6723" t="str">
            <v>19.006.009-4</v>
          </cell>
          <cell r="B6723">
            <v>1.9</v>
          </cell>
        </row>
        <row r="6724">
          <cell r="A6724" t="str">
            <v>19.006.010-2</v>
          </cell>
          <cell r="B6724">
            <v>232.73</v>
          </cell>
        </row>
        <row r="6725">
          <cell r="A6725" t="str">
            <v>19.006.010-3</v>
          </cell>
          <cell r="B6725">
            <v>161.59</v>
          </cell>
        </row>
        <row r="6726">
          <cell r="A6726" t="str">
            <v>19.006.010-4</v>
          </cell>
          <cell r="B6726">
            <v>153.68</v>
          </cell>
        </row>
        <row r="6727">
          <cell r="A6727" t="str">
            <v>19.006.011-2</v>
          </cell>
          <cell r="B6727">
            <v>1789.18</v>
          </cell>
        </row>
        <row r="6728">
          <cell r="A6728" t="str">
            <v>19.006.011-3</v>
          </cell>
          <cell r="B6728">
            <v>830.9</v>
          </cell>
        </row>
        <row r="6729">
          <cell r="A6729" t="str">
            <v>19.006.011-4</v>
          </cell>
          <cell r="B6729">
            <v>651.99</v>
          </cell>
        </row>
        <row r="6730">
          <cell r="A6730" t="str">
            <v>19.006.012-2</v>
          </cell>
          <cell r="B6730">
            <v>268.83999999999997</v>
          </cell>
        </row>
        <row r="6731">
          <cell r="A6731" t="str">
            <v>19.006.012-3</v>
          </cell>
          <cell r="B6731">
            <v>125.25</v>
          </cell>
        </row>
        <row r="6732">
          <cell r="A6732" t="str">
            <v>19.006.012-4</v>
          </cell>
          <cell r="B6732">
            <v>98.82</v>
          </cell>
        </row>
        <row r="6733">
          <cell r="A6733" t="str">
            <v>19.006.013-2</v>
          </cell>
          <cell r="B6733">
            <v>111.15</v>
          </cell>
        </row>
        <row r="6734">
          <cell r="A6734" t="str">
            <v>19.006.013-4</v>
          </cell>
          <cell r="B6734">
            <v>45.05</v>
          </cell>
        </row>
        <row r="6735">
          <cell r="A6735" t="str">
            <v>19.006.014-2</v>
          </cell>
          <cell r="B6735">
            <v>52.07</v>
          </cell>
        </row>
        <row r="6736">
          <cell r="A6736" t="str">
            <v>19.006.014-3</v>
          </cell>
          <cell r="B6736">
            <v>28.51</v>
          </cell>
        </row>
        <row r="6737">
          <cell r="A6737" t="str">
            <v>19.006.014-4</v>
          </cell>
          <cell r="B6737">
            <v>25.67</v>
          </cell>
        </row>
        <row r="6738">
          <cell r="A6738" t="str">
            <v>19.006.015-2</v>
          </cell>
          <cell r="B6738">
            <v>33.97</v>
          </cell>
        </row>
        <row r="6739">
          <cell r="A6739" t="str">
            <v>19.006.015-3</v>
          </cell>
          <cell r="B6739">
            <v>11.66</v>
          </cell>
        </row>
        <row r="6740">
          <cell r="A6740" t="str">
            <v>19.006.015-4</v>
          </cell>
          <cell r="B6740">
            <v>8.74</v>
          </cell>
        </row>
        <row r="6741">
          <cell r="A6741" t="str">
            <v>19.006.016-2</v>
          </cell>
          <cell r="B6741">
            <v>123.88</v>
          </cell>
        </row>
        <row r="6742">
          <cell r="A6742" t="str">
            <v>19.006.016-3</v>
          </cell>
          <cell r="B6742">
            <v>46.6</v>
          </cell>
        </row>
        <row r="6743">
          <cell r="A6743" t="str">
            <v>19.006.016-4</v>
          </cell>
          <cell r="B6743">
            <v>36.81</v>
          </cell>
        </row>
        <row r="6744">
          <cell r="A6744" t="str">
            <v>19.006.017-2</v>
          </cell>
          <cell r="B6744">
            <v>59.84</v>
          </cell>
        </row>
        <row r="6745">
          <cell r="A6745" t="str">
            <v>19.006.017-3</v>
          </cell>
          <cell r="B6745">
            <v>42.15</v>
          </cell>
        </row>
        <row r="6746">
          <cell r="A6746" t="str">
            <v>19.006.017-4</v>
          </cell>
          <cell r="B6746">
            <v>38.28</v>
          </cell>
        </row>
        <row r="6747">
          <cell r="A6747" t="str">
            <v>19.006.018-2</v>
          </cell>
          <cell r="B6747">
            <v>6.52</v>
          </cell>
        </row>
        <row r="6748">
          <cell r="A6748" t="str">
            <v>19.006.018-4</v>
          </cell>
          <cell r="B6748">
            <v>3.67</v>
          </cell>
        </row>
        <row r="6749">
          <cell r="A6749" t="str">
            <v>19.006.019-2</v>
          </cell>
          <cell r="B6749">
            <v>150.03</v>
          </cell>
        </row>
        <row r="6750">
          <cell r="A6750" t="str">
            <v>19.006.019-3</v>
          </cell>
          <cell r="B6750">
            <v>98.87</v>
          </cell>
        </row>
        <row r="6751">
          <cell r="A6751" t="str">
            <v>19.006.019-4</v>
          </cell>
          <cell r="B6751">
            <v>88.02</v>
          </cell>
        </row>
        <row r="6752">
          <cell r="A6752" t="str">
            <v>19.006.020-2</v>
          </cell>
          <cell r="B6752">
            <v>80.099999999999994</v>
          </cell>
        </row>
        <row r="6753">
          <cell r="A6753" t="str">
            <v>19.006.020-3</v>
          </cell>
          <cell r="B6753">
            <v>54.91</v>
          </cell>
        </row>
        <row r="6754">
          <cell r="A6754" t="str">
            <v>19.006.020-4</v>
          </cell>
          <cell r="B6754">
            <v>49.64</v>
          </cell>
        </row>
        <row r="6755">
          <cell r="A6755" t="str">
            <v>19.006.022-2</v>
          </cell>
          <cell r="B6755">
            <v>68.98</v>
          </cell>
        </row>
        <row r="6756">
          <cell r="A6756" t="str">
            <v>19.006.022-3</v>
          </cell>
          <cell r="B6756">
            <v>10.01</v>
          </cell>
        </row>
        <row r="6757">
          <cell r="A6757" t="str">
            <v>19.006.022-4</v>
          </cell>
          <cell r="B6757">
            <v>9.3800000000000008</v>
          </cell>
        </row>
        <row r="6758">
          <cell r="A6758" t="str">
            <v>19.006.023-2</v>
          </cell>
          <cell r="B6758">
            <v>13.69</v>
          </cell>
        </row>
        <row r="6759">
          <cell r="A6759" t="str">
            <v>19.006.023-4</v>
          </cell>
          <cell r="B6759">
            <v>5.59</v>
          </cell>
        </row>
        <row r="6760">
          <cell r="A6760" t="str">
            <v>19.006.030-2</v>
          </cell>
          <cell r="B6760">
            <v>5.83</v>
          </cell>
        </row>
        <row r="6761">
          <cell r="A6761" t="str">
            <v>19.006.030-4</v>
          </cell>
          <cell r="B6761">
            <v>2.73</v>
          </cell>
        </row>
        <row r="6762">
          <cell r="A6762" t="str">
            <v>19.006.032-2</v>
          </cell>
          <cell r="B6762">
            <v>2.66</v>
          </cell>
        </row>
        <row r="6763">
          <cell r="A6763" t="str">
            <v>19.006.032-4</v>
          </cell>
          <cell r="B6763">
            <v>1.39</v>
          </cell>
        </row>
        <row r="6764">
          <cell r="A6764" t="str">
            <v>19.006.034-2</v>
          </cell>
          <cell r="B6764">
            <v>2.94</v>
          </cell>
        </row>
        <row r="6765">
          <cell r="A6765" t="str">
            <v>19.006.034-4</v>
          </cell>
          <cell r="B6765">
            <v>1.58</v>
          </cell>
        </row>
        <row r="6766">
          <cell r="A6766" t="str">
            <v>19.006.035-2</v>
          </cell>
          <cell r="B6766">
            <v>95.01</v>
          </cell>
        </row>
        <row r="6767">
          <cell r="A6767" t="str">
            <v>19.006.035-4</v>
          </cell>
          <cell r="B6767">
            <v>52.69</v>
          </cell>
        </row>
        <row r="6768">
          <cell r="A6768" t="str">
            <v>19.006.040-2</v>
          </cell>
          <cell r="B6768">
            <v>121.28</v>
          </cell>
        </row>
        <row r="6769">
          <cell r="A6769" t="str">
            <v>19.006.040-4</v>
          </cell>
          <cell r="B6769">
            <v>67.25</v>
          </cell>
        </row>
        <row r="6770">
          <cell r="A6770" t="str">
            <v>19.006.045-2</v>
          </cell>
          <cell r="B6770">
            <v>7.92</v>
          </cell>
        </row>
        <row r="6771">
          <cell r="A6771" t="str">
            <v>19.006.045-3</v>
          </cell>
          <cell r="B6771">
            <v>2.87</v>
          </cell>
        </row>
        <row r="6772">
          <cell r="A6772" t="str">
            <v>19.006.045-4</v>
          </cell>
          <cell r="B6772">
            <v>2.2200000000000002</v>
          </cell>
        </row>
        <row r="6773">
          <cell r="A6773" t="str">
            <v>19.006.050-2</v>
          </cell>
          <cell r="B6773">
            <v>4.3</v>
          </cell>
        </row>
        <row r="6774">
          <cell r="A6774" t="str">
            <v>19.006.050-4</v>
          </cell>
          <cell r="B6774">
            <v>2.04</v>
          </cell>
        </row>
        <row r="6775">
          <cell r="A6775" t="str">
            <v>19.006.999-0</v>
          </cell>
          <cell r="B6775">
            <v>2746</v>
          </cell>
        </row>
        <row r="6776">
          <cell r="A6776" t="str">
            <v>19.007.003-2</v>
          </cell>
          <cell r="B6776">
            <v>2.04</v>
          </cell>
        </row>
        <row r="6777">
          <cell r="A6777" t="str">
            <v>19.007.003-4</v>
          </cell>
          <cell r="B6777">
            <v>0.52</v>
          </cell>
        </row>
        <row r="6778">
          <cell r="A6778" t="str">
            <v>19.007.004-2</v>
          </cell>
          <cell r="B6778">
            <v>4.75</v>
          </cell>
        </row>
        <row r="6779">
          <cell r="A6779" t="str">
            <v>19.007.004-4</v>
          </cell>
          <cell r="B6779">
            <v>0.8</v>
          </cell>
        </row>
        <row r="6780">
          <cell r="A6780" t="str">
            <v>19.007.005-2</v>
          </cell>
          <cell r="B6780">
            <v>6.5</v>
          </cell>
        </row>
        <row r="6781">
          <cell r="A6781" t="str">
            <v>19.007.005-4</v>
          </cell>
          <cell r="B6781">
            <v>3.42</v>
          </cell>
        </row>
        <row r="6782">
          <cell r="A6782" t="str">
            <v>19.007.006-2</v>
          </cell>
          <cell r="B6782">
            <v>10.52</v>
          </cell>
        </row>
        <row r="6783">
          <cell r="A6783" t="str">
            <v>19.007.006-4</v>
          </cell>
          <cell r="B6783">
            <v>3.33</v>
          </cell>
        </row>
        <row r="6784">
          <cell r="A6784" t="str">
            <v>19.007.007-2</v>
          </cell>
          <cell r="B6784">
            <v>12.25</v>
          </cell>
        </row>
        <row r="6785">
          <cell r="A6785" t="str">
            <v>19.007.007-4</v>
          </cell>
          <cell r="B6785">
            <v>7.14</v>
          </cell>
        </row>
        <row r="6786">
          <cell r="A6786" t="str">
            <v>19.007.008-2</v>
          </cell>
          <cell r="B6786">
            <v>144.22999999999999</v>
          </cell>
        </row>
        <row r="6787">
          <cell r="A6787" t="str">
            <v>19.007.008-3</v>
          </cell>
          <cell r="B6787">
            <v>119.95</v>
          </cell>
        </row>
        <row r="6788">
          <cell r="A6788" t="str">
            <v>19.007.008-4</v>
          </cell>
          <cell r="B6788">
            <v>114.35</v>
          </cell>
        </row>
        <row r="6789">
          <cell r="A6789" t="str">
            <v>19.007.009-2</v>
          </cell>
          <cell r="B6789">
            <v>179.24</v>
          </cell>
        </row>
        <row r="6790">
          <cell r="A6790" t="str">
            <v>19.007.009-3</v>
          </cell>
          <cell r="B6790">
            <v>149.52000000000001</v>
          </cell>
        </row>
        <row r="6791">
          <cell r="A6791" t="str">
            <v>19.007.009-4</v>
          </cell>
          <cell r="B6791">
            <v>142.55000000000001</v>
          </cell>
        </row>
        <row r="6792">
          <cell r="A6792" t="str">
            <v>19.007.010-2</v>
          </cell>
          <cell r="B6792">
            <v>197.3</v>
          </cell>
        </row>
        <row r="6793">
          <cell r="A6793" t="str">
            <v>19.007.010-3</v>
          </cell>
          <cell r="B6793">
            <v>164.45</v>
          </cell>
        </row>
        <row r="6794">
          <cell r="A6794" t="str">
            <v>19.007.010-4</v>
          </cell>
          <cell r="B6794">
            <v>157.04</v>
          </cell>
        </row>
        <row r="6795">
          <cell r="A6795" t="str">
            <v>19.007.011-2</v>
          </cell>
          <cell r="B6795">
            <v>195.99</v>
          </cell>
        </row>
        <row r="6796">
          <cell r="A6796" t="str">
            <v>19.007.011-3</v>
          </cell>
          <cell r="B6796">
            <v>163.87</v>
          </cell>
        </row>
        <row r="6797">
          <cell r="A6797" t="str">
            <v>19.007.011-4</v>
          </cell>
          <cell r="B6797">
            <v>156.65</v>
          </cell>
        </row>
        <row r="6798">
          <cell r="A6798" t="str">
            <v>19.007.013-2</v>
          </cell>
          <cell r="B6798">
            <v>0.88</v>
          </cell>
        </row>
        <row r="6799">
          <cell r="A6799" t="str">
            <v>19.007.013-4</v>
          </cell>
          <cell r="B6799">
            <v>0.38</v>
          </cell>
        </row>
        <row r="6800">
          <cell r="A6800" t="str">
            <v>19.007.015-2</v>
          </cell>
          <cell r="B6800">
            <v>2.11</v>
          </cell>
        </row>
        <row r="6801">
          <cell r="A6801" t="str">
            <v>19.007.015-4</v>
          </cell>
          <cell r="B6801">
            <v>0.52</v>
          </cell>
        </row>
        <row r="6802">
          <cell r="A6802" t="str">
            <v>19.007.016-2</v>
          </cell>
          <cell r="B6802">
            <v>5.41</v>
          </cell>
        </row>
        <row r="6803">
          <cell r="A6803" t="str">
            <v>19.007.016-4</v>
          </cell>
          <cell r="B6803">
            <v>1.4</v>
          </cell>
        </row>
        <row r="6804">
          <cell r="A6804" t="str">
            <v>19.007.017-2</v>
          </cell>
          <cell r="B6804">
            <v>11.33</v>
          </cell>
        </row>
        <row r="6805">
          <cell r="A6805" t="str">
            <v>19.007.017-3</v>
          </cell>
          <cell r="B6805">
            <v>5.0599999999999996</v>
          </cell>
        </row>
        <row r="6806">
          <cell r="A6806" t="str">
            <v>19.007.017-4</v>
          </cell>
          <cell r="B6806">
            <v>3.42</v>
          </cell>
        </row>
        <row r="6807">
          <cell r="A6807" t="str">
            <v>19.007.025-2</v>
          </cell>
          <cell r="B6807">
            <v>36.19</v>
          </cell>
        </row>
        <row r="6808">
          <cell r="A6808" t="str">
            <v>19.007.025-4</v>
          </cell>
          <cell r="B6808">
            <v>26.61</v>
          </cell>
        </row>
        <row r="6809">
          <cell r="A6809" t="str">
            <v>19.007.999-0</v>
          </cell>
          <cell r="B6809">
            <v>2557</v>
          </cell>
        </row>
        <row r="6810">
          <cell r="A6810" t="str">
            <v>19.008.001-2</v>
          </cell>
          <cell r="B6810">
            <v>38.04</v>
          </cell>
        </row>
        <row r="6811">
          <cell r="A6811" t="str">
            <v>19.008.001-3</v>
          </cell>
          <cell r="B6811">
            <v>32.29</v>
          </cell>
        </row>
        <row r="6812">
          <cell r="A6812" t="str">
            <v>19.008.001-4</v>
          </cell>
          <cell r="B6812">
            <v>31.47</v>
          </cell>
        </row>
        <row r="6813">
          <cell r="A6813" t="str">
            <v>19.008.002-2</v>
          </cell>
          <cell r="B6813">
            <v>53.19</v>
          </cell>
        </row>
        <row r="6814">
          <cell r="A6814" t="str">
            <v>19.008.002-3</v>
          </cell>
          <cell r="B6814">
            <v>43.91</v>
          </cell>
        </row>
        <row r="6815">
          <cell r="A6815" t="str">
            <v>19.008.002-4</v>
          </cell>
          <cell r="B6815">
            <v>42.33</v>
          </cell>
        </row>
        <row r="6816">
          <cell r="A6816" t="str">
            <v>19.008.003-2</v>
          </cell>
          <cell r="B6816">
            <v>62.89</v>
          </cell>
        </row>
        <row r="6817">
          <cell r="A6817" t="str">
            <v>19.008.003-3</v>
          </cell>
          <cell r="B6817">
            <v>50.09</v>
          </cell>
        </row>
        <row r="6818">
          <cell r="A6818" t="str">
            <v>19.008.003-4</v>
          </cell>
          <cell r="B6818">
            <v>48.1</v>
          </cell>
        </row>
        <row r="6819">
          <cell r="A6819" t="str">
            <v>19.008.004-2</v>
          </cell>
          <cell r="B6819">
            <v>96.3</v>
          </cell>
        </row>
        <row r="6820">
          <cell r="A6820" t="str">
            <v>19.008.004-3</v>
          </cell>
          <cell r="B6820">
            <v>63.01</v>
          </cell>
        </row>
        <row r="6821">
          <cell r="A6821" t="str">
            <v>19.008.004-4</v>
          </cell>
          <cell r="B6821">
            <v>58.19</v>
          </cell>
        </row>
        <row r="6822">
          <cell r="A6822" t="str">
            <v>19.008.005-2</v>
          </cell>
          <cell r="B6822">
            <v>108.64</v>
          </cell>
        </row>
        <row r="6823">
          <cell r="A6823" t="str">
            <v>19.008.005-3</v>
          </cell>
          <cell r="B6823">
            <v>70.16</v>
          </cell>
        </row>
        <row r="6824">
          <cell r="A6824" t="str">
            <v>19.008.005-4</v>
          </cell>
          <cell r="B6824">
            <v>64.66</v>
          </cell>
        </row>
        <row r="6825">
          <cell r="A6825" t="str">
            <v>19.008.010-2</v>
          </cell>
          <cell r="B6825">
            <v>14.84</v>
          </cell>
        </row>
        <row r="6826">
          <cell r="A6826" t="str">
            <v>19.008.010-4</v>
          </cell>
          <cell r="B6826">
            <v>11.34</v>
          </cell>
        </row>
        <row r="6827">
          <cell r="A6827" t="str">
            <v>19.008.999-0</v>
          </cell>
          <cell r="B6827">
            <v>2729</v>
          </cell>
        </row>
        <row r="6828">
          <cell r="A6828" t="str">
            <v>19.009.001-2</v>
          </cell>
          <cell r="B6828">
            <v>1.81</v>
          </cell>
        </row>
        <row r="6829">
          <cell r="A6829" t="str">
            <v>19.009.001-4</v>
          </cell>
          <cell r="B6829">
            <v>0.28000000000000003</v>
          </cell>
        </row>
        <row r="6830">
          <cell r="A6830" t="str">
            <v>19.009.002-2</v>
          </cell>
          <cell r="B6830">
            <v>5.0999999999999996</v>
          </cell>
        </row>
        <row r="6831">
          <cell r="A6831" t="str">
            <v>19.009.002-4</v>
          </cell>
          <cell r="B6831">
            <v>0.28000000000000003</v>
          </cell>
        </row>
        <row r="6832">
          <cell r="A6832" t="str">
            <v>19.009.003-2</v>
          </cell>
          <cell r="B6832">
            <v>2.31</v>
          </cell>
        </row>
        <row r="6833">
          <cell r="A6833" t="str">
            <v>19.009.003-4</v>
          </cell>
          <cell r="B6833">
            <v>0.3</v>
          </cell>
        </row>
        <row r="6834">
          <cell r="A6834" t="str">
            <v>19.009.004-2</v>
          </cell>
          <cell r="B6834">
            <v>7.45</v>
          </cell>
        </row>
        <row r="6835">
          <cell r="A6835" t="str">
            <v>19.009.004-4</v>
          </cell>
          <cell r="B6835">
            <v>0.31</v>
          </cell>
        </row>
        <row r="6836">
          <cell r="A6836" t="str">
            <v>19.009.005-2</v>
          </cell>
          <cell r="B6836">
            <v>19.149999999999999</v>
          </cell>
        </row>
        <row r="6837">
          <cell r="A6837" t="str">
            <v>19.009.005-4</v>
          </cell>
          <cell r="B6837">
            <v>0.41</v>
          </cell>
        </row>
        <row r="6838">
          <cell r="A6838" t="str">
            <v>19.009.008-2</v>
          </cell>
          <cell r="B6838">
            <v>1.75</v>
          </cell>
        </row>
        <row r="6839">
          <cell r="A6839" t="str">
            <v>19.009.008-4</v>
          </cell>
          <cell r="B6839">
            <v>0.28000000000000003</v>
          </cell>
        </row>
        <row r="6840">
          <cell r="A6840" t="str">
            <v>19.009.010-2</v>
          </cell>
          <cell r="B6840">
            <v>6.72</v>
          </cell>
        </row>
        <row r="6841">
          <cell r="A6841" t="str">
            <v>19.009.010-4</v>
          </cell>
          <cell r="B6841">
            <v>1.96</v>
          </cell>
        </row>
        <row r="6842">
          <cell r="A6842" t="str">
            <v>19.009.999-0</v>
          </cell>
          <cell r="B6842">
            <v>2793</v>
          </cell>
        </row>
        <row r="6843">
          <cell r="A6843" t="str">
            <v>19.010.002-2</v>
          </cell>
          <cell r="B6843">
            <v>13.45</v>
          </cell>
        </row>
        <row r="6844">
          <cell r="A6844" t="str">
            <v>19.010.002-3</v>
          </cell>
          <cell r="B6844">
            <v>8.11</v>
          </cell>
        </row>
        <row r="6845">
          <cell r="A6845" t="str">
            <v>19.010.002-4</v>
          </cell>
          <cell r="B6845">
            <v>7.29</v>
          </cell>
        </row>
        <row r="6846">
          <cell r="A6846" t="str">
            <v>19.010.006-2</v>
          </cell>
          <cell r="B6846">
            <v>407.34</v>
          </cell>
        </row>
        <row r="6847">
          <cell r="A6847" t="str">
            <v>19.010.006-3</v>
          </cell>
          <cell r="B6847">
            <v>212.29</v>
          </cell>
        </row>
        <row r="6848">
          <cell r="A6848" t="str">
            <v>19.010.006-4</v>
          </cell>
          <cell r="B6848">
            <v>97.95</v>
          </cell>
        </row>
        <row r="6849">
          <cell r="A6849" t="str">
            <v>19.010.015-2</v>
          </cell>
          <cell r="B6849">
            <v>112.02</v>
          </cell>
        </row>
        <row r="6850">
          <cell r="A6850" t="str">
            <v>19.010.015-3</v>
          </cell>
          <cell r="B6850">
            <v>69.81</v>
          </cell>
        </row>
        <row r="6851">
          <cell r="A6851" t="str">
            <v>19.010.015-4</v>
          </cell>
          <cell r="B6851">
            <v>61.92</v>
          </cell>
        </row>
        <row r="6852">
          <cell r="A6852" t="str">
            <v>19.010.016-2</v>
          </cell>
          <cell r="B6852">
            <v>118.74</v>
          </cell>
        </row>
        <row r="6853">
          <cell r="A6853" t="str">
            <v>19.010.016-3</v>
          </cell>
          <cell r="B6853">
            <v>70.48</v>
          </cell>
        </row>
        <row r="6854">
          <cell r="A6854" t="str">
            <v>19.010.016-4</v>
          </cell>
          <cell r="B6854">
            <v>61.92</v>
          </cell>
        </row>
        <row r="6855">
          <cell r="A6855" t="str">
            <v>19.010.017-2</v>
          </cell>
          <cell r="B6855">
            <v>155.26</v>
          </cell>
        </row>
        <row r="6856">
          <cell r="A6856" t="str">
            <v>19.010.017-3</v>
          </cell>
          <cell r="B6856">
            <v>86.34</v>
          </cell>
        </row>
        <row r="6857">
          <cell r="A6857" t="str">
            <v>19.010.017-4</v>
          </cell>
          <cell r="B6857">
            <v>74.64</v>
          </cell>
        </row>
        <row r="6858">
          <cell r="A6858" t="str">
            <v>19.010.018-2</v>
          </cell>
          <cell r="B6858">
            <v>162.78</v>
          </cell>
        </row>
        <row r="6859">
          <cell r="A6859" t="str">
            <v>19.010.018-3</v>
          </cell>
          <cell r="B6859">
            <v>86.46</v>
          </cell>
        </row>
        <row r="6860">
          <cell r="A6860" t="str">
            <v>19.010.018-4</v>
          </cell>
          <cell r="B6860">
            <v>73.98</v>
          </cell>
        </row>
        <row r="6861">
          <cell r="A6861" t="str">
            <v>19.010.020-2</v>
          </cell>
          <cell r="B6861">
            <v>124.34</v>
          </cell>
        </row>
        <row r="6862">
          <cell r="A6862" t="str">
            <v>19.010.025-2</v>
          </cell>
          <cell r="B6862">
            <v>117.36</v>
          </cell>
        </row>
        <row r="6863">
          <cell r="A6863" t="str">
            <v>19.010.030-2</v>
          </cell>
          <cell r="B6863">
            <v>237.43</v>
          </cell>
        </row>
        <row r="6864">
          <cell r="A6864" t="str">
            <v>19.010.031-2</v>
          </cell>
          <cell r="B6864">
            <v>176.06</v>
          </cell>
        </row>
        <row r="6865">
          <cell r="A6865" t="str">
            <v>19.010.040-2</v>
          </cell>
          <cell r="B6865">
            <v>169</v>
          </cell>
        </row>
        <row r="6866">
          <cell r="A6866" t="str">
            <v>19.010.999-0</v>
          </cell>
          <cell r="B6866">
            <v>2397</v>
          </cell>
        </row>
        <row r="6867">
          <cell r="A6867" t="str">
            <v>19.011.002-2</v>
          </cell>
          <cell r="B6867">
            <v>38.42</v>
          </cell>
        </row>
        <row r="6868">
          <cell r="A6868" t="str">
            <v>19.011.002-3</v>
          </cell>
          <cell r="B6868">
            <v>9.91</v>
          </cell>
        </row>
        <row r="6869">
          <cell r="A6869" t="str">
            <v>19.011.002-4</v>
          </cell>
          <cell r="B6869">
            <v>6.38</v>
          </cell>
        </row>
        <row r="6870">
          <cell r="A6870" t="str">
            <v>19.011.003-2</v>
          </cell>
          <cell r="B6870">
            <v>56.03</v>
          </cell>
        </row>
        <row r="6871">
          <cell r="A6871" t="str">
            <v>19.011.003-3</v>
          </cell>
          <cell r="B6871">
            <v>14.27</v>
          </cell>
        </row>
        <row r="6872">
          <cell r="A6872" t="str">
            <v>19.011.003-4</v>
          </cell>
          <cell r="B6872">
            <v>9.1</v>
          </cell>
        </row>
        <row r="6873">
          <cell r="A6873" t="str">
            <v>19.011.004-2</v>
          </cell>
          <cell r="B6873">
            <v>59.57</v>
          </cell>
        </row>
        <row r="6874">
          <cell r="A6874" t="str">
            <v>19.011.004-3</v>
          </cell>
          <cell r="B6874">
            <v>14.62</v>
          </cell>
        </row>
        <row r="6875">
          <cell r="A6875" t="str">
            <v>19.011.004-4</v>
          </cell>
          <cell r="B6875">
            <v>9.1</v>
          </cell>
        </row>
        <row r="6876">
          <cell r="A6876" t="str">
            <v>19.011.005-2</v>
          </cell>
          <cell r="B6876">
            <v>92.25</v>
          </cell>
        </row>
        <row r="6877">
          <cell r="A6877" t="str">
            <v>19.011.005-3</v>
          </cell>
          <cell r="B6877">
            <v>24.4</v>
          </cell>
        </row>
        <row r="6878">
          <cell r="A6878" t="str">
            <v>19.011.005-4</v>
          </cell>
          <cell r="B6878">
            <v>15.94</v>
          </cell>
        </row>
        <row r="6879">
          <cell r="A6879" t="str">
            <v>19.011.006-2</v>
          </cell>
          <cell r="B6879">
            <v>4.0599999999999996</v>
          </cell>
        </row>
        <row r="6880">
          <cell r="A6880" t="str">
            <v>19.011.006-3</v>
          </cell>
          <cell r="B6880">
            <v>0.85</v>
          </cell>
        </row>
        <row r="6881">
          <cell r="A6881" t="str">
            <v>19.011.006-4</v>
          </cell>
          <cell r="B6881">
            <v>0.49</v>
          </cell>
        </row>
        <row r="6882">
          <cell r="A6882" t="str">
            <v>19.011.007-2</v>
          </cell>
          <cell r="B6882">
            <v>37.549999999999997</v>
          </cell>
        </row>
        <row r="6883">
          <cell r="A6883" t="str">
            <v>19.011.007-3</v>
          </cell>
          <cell r="B6883">
            <v>7.05</v>
          </cell>
        </row>
        <row r="6884">
          <cell r="A6884" t="str">
            <v>19.011.007-4</v>
          </cell>
          <cell r="B6884">
            <v>3.54</v>
          </cell>
        </row>
        <row r="6885">
          <cell r="A6885" t="str">
            <v>19.011.009-2</v>
          </cell>
          <cell r="B6885">
            <v>77.58</v>
          </cell>
        </row>
        <row r="6886">
          <cell r="A6886" t="str">
            <v>19.011.009-3</v>
          </cell>
          <cell r="B6886">
            <v>12.69</v>
          </cell>
        </row>
        <row r="6887">
          <cell r="A6887" t="str">
            <v>19.011.009-4</v>
          </cell>
          <cell r="B6887">
            <v>5.28</v>
          </cell>
        </row>
        <row r="6888">
          <cell r="A6888" t="str">
            <v>19.011.010-2</v>
          </cell>
          <cell r="B6888">
            <v>5.58</v>
          </cell>
        </row>
        <row r="6889">
          <cell r="A6889" t="str">
            <v>19.011.010-3</v>
          </cell>
          <cell r="B6889">
            <v>0.92</v>
          </cell>
        </row>
        <row r="6890">
          <cell r="A6890" t="str">
            <v>19.011.010-4</v>
          </cell>
          <cell r="B6890">
            <v>0.4</v>
          </cell>
        </row>
        <row r="6891">
          <cell r="A6891" t="str">
            <v>19.011.011-2</v>
          </cell>
          <cell r="B6891">
            <v>33.479999999999997</v>
          </cell>
        </row>
        <row r="6892">
          <cell r="A6892" t="str">
            <v>19.011.011-3</v>
          </cell>
          <cell r="B6892">
            <v>12.72</v>
          </cell>
        </row>
        <row r="6893">
          <cell r="A6893" t="str">
            <v>19.011.011-4</v>
          </cell>
          <cell r="B6893">
            <v>10.119999999999999</v>
          </cell>
        </row>
        <row r="6894">
          <cell r="A6894" t="str">
            <v>19.011.013-2</v>
          </cell>
          <cell r="B6894">
            <v>224.3</v>
          </cell>
        </row>
        <row r="6895">
          <cell r="A6895" t="str">
            <v>19.011.013-3</v>
          </cell>
          <cell r="B6895">
            <v>117.33</v>
          </cell>
        </row>
        <row r="6896">
          <cell r="A6896" t="str">
            <v>19.011.013-4</v>
          </cell>
          <cell r="B6896">
            <v>99.4</v>
          </cell>
        </row>
        <row r="6897">
          <cell r="A6897" t="str">
            <v>19.011.014-2</v>
          </cell>
          <cell r="B6897">
            <v>4.6399999999999997</v>
          </cell>
        </row>
        <row r="6898">
          <cell r="A6898" t="str">
            <v>19.011.014-4</v>
          </cell>
          <cell r="B6898">
            <v>4.08</v>
          </cell>
        </row>
        <row r="6899">
          <cell r="A6899" t="str">
            <v>19.011.015-2</v>
          </cell>
          <cell r="B6899">
            <v>10.119999999999999</v>
          </cell>
        </row>
        <row r="6900">
          <cell r="A6900" t="str">
            <v>19.011.015-4</v>
          </cell>
          <cell r="B6900">
            <v>8.91</v>
          </cell>
        </row>
        <row r="6901">
          <cell r="A6901" t="str">
            <v>19.011.016-2</v>
          </cell>
          <cell r="B6901">
            <v>0.22</v>
          </cell>
        </row>
        <row r="6902">
          <cell r="A6902" t="str">
            <v>19.011.016-4</v>
          </cell>
          <cell r="B6902">
            <v>0.22</v>
          </cell>
        </row>
        <row r="6903">
          <cell r="A6903" t="str">
            <v>19.011.017-2</v>
          </cell>
          <cell r="B6903">
            <v>0.71</v>
          </cell>
        </row>
        <row r="6904">
          <cell r="A6904" t="str">
            <v>19.011.017-4</v>
          </cell>
          <cell r="B6904">
            <v>0.71</v>
          </cell>
        </row>
        <row r="6905">
          <cell r="A6905" t="str">
            <v>19.011.018-2</v>
          </cell>
          <cell r="B6905">
            <v>1.73</v>
          </cell>
        </row>
        <row r="6906">
          <cell r="A6906" t="str">
            <v>19.011.018-3</v>
          </cell>
          <cell r="B6906">
            <v>0.37</v>
          </cell>
        </row>
        <row r="6907">
          <cell r="A6907" t="str">
            <v>19.011.018-4</v>
          </cell>
          <cell r="B6907">
            <v>0.2</v>
          </cell>
        </row>
        <row r="6908">
          <cell r="A6908" t="str">
            <v>19.011.019-2</v>
          </cell>
          <cell r="B6908">
            <v>2.86</v>
          </cell>
        </row>
        <row r="6909">
          <cell r="A6909" t="str">
            <v>19.011.019-4</v>
          </cell>
          <cell r="B6909">
            <v>2.4300000000000002</v>
          </cell>
        </row>
        <row r="6910">
          <cell r="A6910" t="str">
            <v>19.011.025-2</v>
          </cell>
          <cell r="B6910">
            <v>2.4500000000000002</v>
          </cell>
        </row>
        <row r="6911">
          <cell r="A6911" t="str">
            <v>19.011.025-4</v>
          </cell>
          <cell r="B6911">
            <v>0.37</v>
          </cell>
        </row>
        <row r="6912">
          <cell r="A6912" t="str">
            <v>19.011.030-2</v>
          </cell>
          <cell r="B6912">
            <v>2.5099999999999998</v>
          </cell>
        </row>
        <row r="6913">
          <cell r="A6913" t="str">
            <v>19.011.030-4</v>
          </cell>
          <cell r="B6913">
            <v>0.42</v>
          </cell>
        </row>
        <row r="6914">
          <cell r="A6914" t="str">
            <v>19.011.999-0</v>
          </cell>
          <cell r="B6914">
            <v>2394</v>
          </cell>
        </row>
        <row r="6915">
          <cell r="A6915" t="str">
            <v>20.002.999-0</v>
          </cell>
          <cell r="B6915">
            <v>4128</v>
          </cell>
        </row>
        <row r="6916">
          <cell r="A6916" t="str">
            <v>20.003.999-0</v>
          </cell>
          <cell r="B6916">
            <v>3080</v>
          </cell>
        </row>
        <row r="6917">
          <cell r="A6917" t="str">
            <v>20.004.001-0</v>
          </cell>
          <cell r="B6917">
            <v>0.41</v>
          </cell>
        </row>
        <row r="6918">
          <cell r="A6918" t="str">
            <v>20.004.002-0</v>
          </cell>
          <cell r="B6918">
            <v>0.33</v>
          </cell>
        </row>
        <row r="6919">
          <cell r="A6919" t="str">
            <v>20.004.003-1</v>
          </cell>
          <cell r="B6919">
            <v>1.04</v>
          </cell>
        </row>
        <row r="6920">
          <cell r="A6920" t="str">
            <v>20.004.004-0</v>
          </cell>
          <cell r="B6920">
            <v>0.63</v>
          </cell>
        </row>
        <row r="6921">
          <cell r="A6921" t="str">
            <v>20.004.005-0</v>
          </cell>
          <cell r="B6921">
            <v>0.53</v>
          </cell>
        </row>
        <row r="6922">
          <cell r="A6922" t="str">
            <v>20.004.006-0</v>
          </cell>
          <cell r="B6922">
            <v>2.66</v>
          </cell>
        </row>
        <row r="6923">
          <cell r="A6923" t="str">
            <v>20.004.007-0</v>
          </cell>
          <cell r="B6923">
            <v>6.28</v>
          </cell>
        </row>
        <row r="6924">
          <cell r="A6924" t="str">
            <v>20.004.008-0</v>
          </cell>
          <cell r="B6924">
            <v>8.06</v>
          </cell>
        </row>
        <row r="6925">
          <cell r="A6925" t="str">
            <v>20.004.009-0</v>
          </cell>
          <cell r="B6925">
            <v>0.1</v>
          </cell>
        </row>
        <row r="6926">
          <cell r="A6926" t="str">
            <v>20.004.010-0</v>
          </cell>
          <cell r="B6926">
            <v>3.03</v>
          </cell>
        </row>
        <row r="6927">
          <cell r="A6927" t="str">
            <v>20.004.011-0</v>
          </cell>
          <cell r="B6927">
            <v>11.69</v>
          </cell>
        </row>
        <row r="6928">
          <cell r="A6928" t="str">
            <v>20.004.012-0</v>
          </cell>
          <cell r="B6928">
            <v>5.96</v>
          </cell>
        </row>
        <row r="6929">
          <cell r="A6929" t="str">
            <v>20.004.013-0</v>
          </cell>
          <cell r="B6929">
            <v>1.49</v>
          </cell>
        </row>
        <row r="6930">
          <cell r="A6930" t="str">
            <v>20.004.015-0</v>
          </cell>
          <cell r="B6930">
            <v>22.13</v>
          </cell>
        </row>
        <row r="6931">
          <cell r="A6931" t="str">
            <v>20.004.016-0</v>
          </cell>
          <cell r="B6931">
            <v>2.3199999999999998</v>
          </cell>
        </row>
        <row r="6932">
          <cell r="A6932" t="str">
            <v>20.004.017-0</v>
          </cell>
          <cell r="B6932">
            <v>138.06</v>
          </cell>
        </row>
        <row r="6933">
          <cell r="A6933" t="str">
            <v>20.004.018-0</v>
          </cell>
          <cell r="B6933">
            <v>140.85</v>
          </cell>
        </row>
        <row r="6934">
          <cell r="A6934" t="str">
            <v>20.004.019-0</v>
          </cell>
          <cell r="B6934">
            <v>5.18</v>
          </cell>
        </row>
        <row r="6935">
          <cell r="A6935" t="str">
            <v>20.004.999-0</v>
          </cell>
          <cell r="B6935">
            <v>2956</v>
          </cell>
        </row>
        <row r="6936">
          <cell r="A6936" t="str">
            <v>20.005.001-0</v>
          </cell>
          <cell r="B6936">
            <v>5.68</v>
          </cell>
        </row>
        <row r="6937">
          <cell r="A6937" t="str">
            <v>20.005.002-1</v>
          </cell>
          <cell r="B6937">
            <v>6.31</v>
          </cell>
        </row>
        <row r="6938">
          <cell r="A6938" t="str">
            <v>20.005.003-1</v>
          </cell>
          <cell r="B6938">
            <v>6.94</v>
          </cell>
        </row>
        <row r="6939">
          <cell r="A6939" t="str">
            <v>20.005.004-0</v>
          </cell>
          <cell r="B6939">
            <v>6.88</v>
          </cell>
        </row>
        <row r="6940">
          <cell r="A6940" t="str">
            <v>20.005.005-0</v>
          </cell>
          <cell r="B6940">
            <v>7.64</v>
          </cell>
        </row>
        <row r="6941">
          <cell r="A6941" t="str">
            <v>20.005.006-0</v>
          </cell>
          <cell r="B6941">
            <v>8.39</v>
          </cell>
        </row>
        <row r="6942">
          <cell r="A6942" t="str">
            <v>20.005.007-0</v>
          </cell>
          <cell r="B6942">
            <v>5.85</v>
          </cell>
        </row>
        <row r="6943">
          <cell r="A6943" t="str">
            <v>20.005.008-0</v>
          </cell>
          <cell r="B6943">
            <v>7.06</v>
          </cell>
        </row>
        <row r="6944">
          <cell r="A6944" t="str">
            <v>20.005.009-0</v>
          </cell>
          <cell r="B6944">
            <v>15.59</v>
          </cell>
        </row>
        <row r="6945">
          <cell r="A6945" t="str">
            <v>20.005.010-0</v>
          </cell>
          <cell r="B6945">
            <v>10.41</v>
          </cell>
        </row>
        <row r="6946">
          <cell r="A6946" t="str">
            <v>20.005.999-0</v>
          </cell>
          <cell r="B6946">
            <v>2912</v>
          </cell>
        </row>
        <row r="6947">
          <cell r="A6947" t="str">
            <v>20.006.001-0</v>
          </cell>
          <cell r="B6947">
            <v>4.38</v>
          </cell>
        </row>
        <row r="6948">
          <cell r="A6948" t="str">
            <v>20.006.002-0</v>
          </cell>
          <cell r="B6948">
            <v>7.27</v>
          </cell>
        </row>
        <row r="6949">
          <cell r="A6949" t="str">
            <v>20.006.003-0</v>
          </cell>
          <cell r="B6949">
            <v>4.75</v>
          </cell>
        </row>
        <row r="6950">
          <cell r="A6950" t="str">
            <v>20.006.999-0</v>
          </cell>
          <cell r="B6950">
            <v>3021</v>
          </cell>
        </row>
        <row r="6951">
          <cell r="A6951" t="str">
            <v>20.007.001-0</v>
          </cell>
          <cell r="B6951">
            <v>9.94</v>
          </cell>
        </row>
        <row r="6952">
          <cell r="A6952" t="str">
            <v>20.007.002-0</v>
          </cell>
          <cell r="B6952">
            <v>5.98</v>
          </cell>
        </row>
        <row r="6953">
          <cell r="A6953" t="str">
            <v>20.007.999-0</v>
          </cell>
          <cell r="B6953">
            <v>2930</v>
          </cell>
        </row>
        <row r="6954">
          <cell r="A6954" t="str">
            <v>20.008.001-0</v>
          </cell>
          <cell r="B6954">
            <v>6.84</v>
          </cell>
        </row>
        <row r="6955">
          <cell r="A6955" t="str">
            <v>20.008.002-0</v>
          </cell>
          <cell r="B6955">
            <v>5.81</v>
          </cell>
        </row>
        <row r="6956">
          <cell r="A6956" t="str">
            <v>20.008.003-0</v>
          </cell>
          <cell r="B6956">
            <v>3.81</v>
          </cell>
        </row>
        <row r="6957">
          <cell r="A6957" t="str">
            <v>20.008.004-0</v>
          </cell>
          <cell r="B6957">
            <v>4.33</v>
          </cell>
        </row>
        <row r="6958">
          <cell r="A6958" t="str">
            <v>20.008.999-0</v>
          </cell>
          <cell r="B6958">
            <v>2871</v>
          </cell>
        </row>
        <row r="6959">
          <cell r="A6959" t="str">
            <v>20.009.001-1</v>
          </cell>
          <cell r="B6959">
            <v>0.21</v>
          </cell>
        </row>
        <row r="6960">
          <cell r="A6960" t="str">
            <v>20.009.002-1</v>
          </cell>
          <cell r="B6960">
            <v>0.14000000000000001</v>
          </cell>
        </row>
        <row r="6961">
          <cell r="A6961" t="str">
            <v>20.009.003-0</v>
          </cell>
          <cell r="B6961">
            <v>0.7</v>
          </cell>
        </row>
        <row r="6962">
          <cell r="A6962" t="str">
            <v>20.009.004-0</v>
          </cell>
          <cell r="B6962">
            <v>1.32</v>
          </cell>
        </row>
        <row r="6963">
          <cell r="A6963" t="str">
            <v>20.009.005-0</v>
          </cell>
          <cell r="B6963">
            <v>1.69</v>
          </cell>
        </row>
        <row r="6964">
          <cell r="A6964" t="str">
            <v>20.009.006-0</v>
          </cell>
          <cell r="B6964">
            <v>2.17</v>
          </cell>
        </row>
        <row r="6965">
          <cell r="A6965" t="str">
            <v>20.009.007-0</v>
          </cell>
          <cell r="B6965">
            <v>19.93</v>
          </cell>
        </row>
        <row r="6966">
          <cell r="A6966" t="str">
            <v>20.009.008-0</v>
          </cell>
          <cell r="B6966">
            <v>42.75</v>
          </cell>
        </row>
        <row r="6967">
          <cell r="A6967" t="str">
            <v>20.009.012-0</v>
          </cell>
          <cell r="B6967">
            <v>144.91</v>
          </cell>
        </row>
        <row r="6968">
          <cell r="A6968" t="str">
            <v>20.009.014-0</v>
          </cell>
          <cell r="B6968">
            <v>47.4</v>
          </cell>
        </row>
        <row r="6969">
          <cell r="A6969" t="str">
            <v>20.009.015-0</v>
          </cell>
          <cell r="B6969">
            <v>199.3</v>
          </cell>
        </row>
        <row r="6970">
          <cell r="A6970" t="str">
            <v>20.009.016-0</v>
          </cell>
          <cell r="B6970">
            <v>16.11</v>
          </cell>
        </row>
        <row r="6971">
          <cell r="A6971" t="str">
            <v>20.009.017-0</v>
          </cell>
          <cell r="B6971">
            <v>0.39</v>
          </cell>
        </row>
        <row r="6972">
          <cell r="A6972" t="str">
            <v>20.009.020-0</v>
          </cell>
          <cell r="B6972">
            <v>1.48</v>
          </cell>
        </row>
        <row r="6973">
          <cell r="A6973" t="str">
            <v>20.009.021-0</v>
          </cell>
          <cell r="B6973">
            <v>2.29</v>
          </cell>
        </row>
        <row r="6974">
          <cell r="A6974" t="str">
            <v>20.009.025-0</v>
          </cell>
          <cell r="B6974">
            <v>207.73</v>
          </cell>
        </row>
        <row r="6975">
          <cell r="A6975" t="str">
            <v>20.009.028-0</v>
          </cell>
          <cell r="B6975">
            <v>149.38</v>
          </cell>
        </row>
        <row r="6976">
          <cell r="A6976" t="str">
            <v>20.009.030-0</v>
          </cell>
          <cell r="B6976">
            <v>105.62</v>
          </cell>
        </row>
        <row r="6977">
          <cell r="A6977" t="str">
            <v>20.009.033-0</v>
          </cell>
          <cell r="B6977">
            <v>85.21</v>
          </cell>
        </row>
        <row r="6978">
          <cell r="A6978" t="str">
            <v>20.009.040-0</v>
          </cell>
          <cell r="B6978">
            <v>180.22</v>
          </cell>
        </row>
        <row r="6979">
          <cell r="A6979" t="str">
            <v>20.009.042-0</v>
          </cell>
          <cell r="B6979">
            <v>128.72999999999999</v>
          </cell>
        </row>
        <row r="6980">
          <cell r="A6980" t="str">
            <v>20.009.045-0</v>
          </cell>
          <cell r="B6980">
            <v>90.11</v>
          </cell>
        </row>
        <row r="6981">
          <cell r="A6981" t="str">
            <v>20.009.048-0</v>
          </cell>
          <cell r="B6981">
            <v>72.09</v>
          </cell>
        </row>
        <row r="6982">
          <cell r="A6982" t="str">
            <v>20.009.060-0</v>
          </cell>
          <cell r="B6982">
            <v>27.5</v>
          </cell>
        </row>
        <row r="6983">
          <cell r="A6983" t="str">
            <v>20.009.063-0</v>
          </cell>
          <cell r="B6983">
            <v>20.64</v>
          </cell>
        </row>
        <row r="6984">
          <cell r="A6984" t="str">
            <v>20.009.065-0</v>
          </cell>
          <cell r="B6984">
            <v>15.51</v>
          </cell>
        </row>
        <row r="6985">
          <cell r="A6985" t="str">
            <v>20.009.068-0</v>
          </cell>
          <cell r="B6985">
            <v>13.12</v>
          </cell>
        </row>
        <row r="6986">
          <cell r="A6986" t="str">
            <v>20.009.999-0</v>
          </cell>
          <cell r="B6986">
            <v>3878</v>
          </cell>
        </row>
        <row r="6987">
          <cell r="A6987" t="str">
            <v>20.010.001-0</v>
          </cell>
          <cell r="B6987">
            <v>28.23</v>
          </cell>
        </row>
        <row r="6988">
          <cell r="A6988" t="str">
            <v>20.010.002-0</v>
          </cell>
          <cell r="B6988">
            <v>22.6</v>
          </cell>
        </row>
        <row r="6989">
          <cell r="A6989" t="str">
            <v>20.010.003-0</v>
          </cell>
          <cell r="B6989">
            <v>247.67</v>
          </cell>
        </row>
        <row r="6990">
          <cell r="A6990" t="str">
            <v>20.010.004-0</v>
          </cell>
          <cell r="B6990">
            <v>0.89</v>
          </cell>
        </row>
        <row r="6991">
          <cell r="A6991" t="str">
            <v>20.010.999-0</v>
          </cell>
          <cell r="B6991">
            <v>2801</v>
          </cell>
        </row>
        <row r="6992">
          <cell r="A6992" t="str">
            <v>20.011.001-0</v>
          </cell>
          <cell r="B6992">
            <v>1.8</v>
          </cell>
        </row>
        <row r="6993">
          <cell r="A6993" t="str">
            <v>20.011.999-0</v>
          </cell>
          <cell r="B6993">
            <v>3013</v>
          </cell>
        </row>
        <row r="6994">
          <cell r="A6994" t="str">
            <v>20.012.001-0</v>
          </cell>
          <cell r="B6994">
            <v>5.86</v>
          </cell>
        </row>
        <row r="6995">
          <cell r="A6995" t="str">
            <v>20.012.002-0</v>
          </cell>
          <cell r="B6995">
            <v>0.5</v>
          </cell>
        </row>
        <row r="6996">
          <cell r="A6996" t="str">
            <v>20.012.003-0</v>
          </cell>
          <cell r="B6996">
            <v>0.53</v>
          </cell>
        </row>
        <row r="6997">
          <cell r="A6997" t="str">
            <v>20.012.004-0</v>
          </cell>
          <cell r="B6997">
            <v>133.97999999999999</v>
          </cell>
        </row>
        <row r="6998">
          <cell r="A6998" t="str">
            <v>20.012.005-0</v>
          </cell>
          <cell r="B6998">
            <v>8.44</v>
          </cell>
        </row>
        <row r="6999">
          <cell r="A6999" t="str">
            <v>20.012.006-0</v>
          </cell>
          <cell r="B6999">
            <v>6.81</v>
          </cell>
        </row>
        <row r="7000">
          <cell r="A7000" t="str">
            <v>20.012.008-0</v>
          </cell>
          <cell r="B7000">
            <v>0.4</v>
          </cell>
        </row>
        <row r="7001">
          <cell r="A7001" t="str">
            <v>20.012.009-0</v>
          </cell>
          <cell r="B7001">
            <v>7.3</v>
          </cell>
        </row>
        <row r="7002">
          <cell r="A7002" t="str">
            <v>20.012.010-0</v>
          </cell>
          <cell r="B7002">
            <v>11.56</v>
          </cell>
        </row>
        <row r="7003">
          <cell r="A7003" t="str">
            <v>20.012.011-0</v>
          </cell>
          <cell r="B7003">
            <v>34.11</v>
          </cell>
        </row>
        <row r="7004">
          <cell r="A7004" t="str">
            <v>20.012.012-0</v>
          </cell>
          <cell r="B7004">
            <v>7.31</v>
          </cell>
        </row>
        <row r="7005">
          <cell r="A7005" t="str">
            <v>20.012.013-0</v>
          </cell>
          <cell r="B7005">
            <v>3.61</v>
          </cell>
        </row>
        <row r="7006">
          <cell r="A7006" t="str">
            <v>20.012.015-0</v>
          </cell>
          <cell r="B7006">
            <v>5.0199999999999996</v>
          </cell>
        </row>
        <row r="7007">
          <cell r="A7007" t="str">
            <v>20.012.020-0</v>
          </cell>
          <cell r="B7007">
            <v>1.61</v>
          </cell>
        </row>
        <row r="7008">
          <cell r="A7008" t="str">
            <v>20.012.025-0</v>
          </cell>
          <cell r="B7008">
            <v>4.01</v>
          </cell>
        </row>
        <row r="7009">
          <cell r="A7009" t="str">
            <v>20.012.030-0</v>
          </cell>
          <cell r="B7009">
            <v>5.0199999999999996</v>
          </cell>
        </row>
        <row r="7010">
          <cell r="A7010" t="str">
            <v>20.012.035-0</v>
          </cell>
          <cell r="B7010">
            <v>8.0299999999999994</v>
          </cell>
        </row>
        <row r="7011">
          <cell r="A7011" t="str">
            <v>20.012.036-0</v>
          </cell>
          <cell r="B7011">
            <v>6.02</v>
          </cell>
        </row>
        <row r="7012">
          <cell r="A7012" t="str">
            <v>20.012.999-0</v>
          </cell>
          <cell r="B7012">
            <v>3610</v>
          </cell>
        </row>
        <row r="7013">
          <cell r="A7013" t="str">
            <v>20.013.005-0</v>
          </cell>
          <cell r="B7013">
            <v>2.52</v>
          </cell>
        </row>
        <row r="7014">
          <cell r="A7014" t="str">
            <v>20.013.999-0</v>
          </cell>
          <cell r="B7014">
            <v>3700</v>
          </cell>
        </row>
        <row r="7015">
          <cell r="A7015" t="str">
            <v>20.016.003-0</v>
          </cell>
          <cell r="B7015">
            <v>4.07</v>
          </cell>
        </row>
        <row r="7016">
          <cell r="A7016" t="str">
            <v>20.016.004-0</v>
          </cell>
          <cell r="B7016">
            <v>7.72</v>
          </cell>
        </row>
        <row r="7017">
          <cell r="A7017" t="str">
            <v>20.016.005-0</v>
          </cell>
          <cell r="B7017">
            <v>3.34</v>
          </cell>
        </row>
        <row r="7018">
          <cell r="A7018" t="str">
            <v>20.016.999-0</v>
          </cell>
          <cell r="B7018">
            <v>5272</v>
          </cell>
        </row>
        <row r="7019">
          <cell r="A7019" t="str">
            <v>20.020.001-0</v>
          </cell>
          <cell r="B7019">
            <v>16.27</v>
          </cell>
        </row>
        <row r="7020">
          <cell r="A7020" t="str">
            <v>20.020.002-0</v>
          </cell>
          <cell r="B7020">
            <v>17.28</v>
          </cell>
        </row>
        <row r="7021">
          <cell r="A7021" t="str">
            <v>20.020.003-0</v>
          </cell>
          <cell r="B7021">
            <v>20.96</v>
          </cell>
        </row>
        <row r="7022">
          <cell r="A7022" t="str">
            <v>20.020.007-0</v>
          </cell>
          <cell r="B7022">
            <v>21.94</v>
          </cell>
        </row>
        <row r="7023">
          <cell r="A7023" t="str">
            <v>20.020.008-0</v>
          </cell>
          <cell r="B7023">
            <v>30.51</v>
          </cell>
        </row>
        <row r="7024">
          <cell r="A7024" t="str">
            <v>20.020.009-0</v>
          </cell>
          <cell r="B7024">
            <v>9.7100000000000009</v>
          </cell>
        </row>
        <row r="7025">
          <cell r="A7025" t="str">
            <v>20.020.010-0</v>
          </cell>
          <cell r="B7025">
            <v>22.44</v>
          </cell>
        </row>
        <row r="7026">
          <cell r="A7026" t="str">
            <v>20.020.999-0</v>
          </cell>
          <cell r="B7026">
            <v>3054</v>
          </cell>
        </row>
        <row r="7027">
          <cell r="A7027" t="str">
            <v>20.023.001-0</v>
          </cell>
          <cell r="B7027">
            <v>38.74</v>
          </cell>
        </row>
        <row r="7028">
          <cell r="A7028" t="str">
            <v>20.023.002-0</v>
          </cell>
          <cell r="B7028">
            <v>46.14</v>
          </cell>
        </row>
        <row r="7029">
          <cell r="A7029" t="str">
            <v>20.023.003-0</v>
          </cell>
          <cell r="B7029">
            <v>56.85</v>
          </cell>
        </row>
        <row r="7030">
          <cell r="A7030" t="str">
            <v>20.023.004-0</v>
          </cell>
          <cell r="B7030">
            <v>110.18</v>
          </cell>
        </row>
        <row r="7031">
          <cell r="A7031" t="str">
            <v>20.023.005-0</v>
          </cell>
          <cell r="B7031">
            <v>115.47</v>
          </cell>
        </row>
        <row r="7032">
          <cell r="A7032" t="str">
            <v>20.023.006-0</v>
          </cell>
          <cell r="B7032">
            <v>27.24</v>
          </cell>
        </row>
        <row r="7033">
          <cell r="A7033" t="str">
            <v>20.023.007-0</v>
          </cell>
          <cell r="B7033">
            <v>68.19</v>
          </cell>
        </row>
        <row r="7034">
          <cell r="A7034" t="str">
            <v>20.023.999-0</v>
          </cell>
          <cell r="B7034">
            <v>2585</v>
          </cell>
        </row>
        <row r="7035">
          <cell r="A7035" t="str">
            <v>20.024.001-0</v>
          </cell>
          <cell r="B7035">
            <v>202.96</v>
          </cell>
        </row>
        <row r="7036">
          <cell r="A7036" t="str">
            <v>20.024.005-0</v>
          </cell>
          <cell r="B7036">
            <v>147.61000000000001</v>
          </cell>
        </row>
        <row r="7037">
          <cell r="A7037" t="str">
            <v>20.024.006-0</v>
          </cell>
          <cell r="B7037">
            <v>153.28</v>
          </cell>
        </row>
        <row r="7038">
          <cell r="A7038" t="str">
            <v>20.024.007-0</v>
          </cell>
          <cell r="B7038">
            <v>158.94999999999999</v>
          </cell>
        </row>
        <row r="7039">
          <cell r="A7039" t="str">
            <v>20.024.008-0</v>
          </cell>
          <cell r="B7039">
            <v>195.81</v>
          </cell>
        </row>
        <row r="7040">
          <cell r="A7040" t="str">
            <v>20.024.999-0</v>
          </cell>
          <cell r="B7040">
            <v>3104</v>
          </cell>
        </row>
        <row r="7041">
          <cell r="A7041" t="str">
            <v>20.025.001-0</v>
          </cell>
          <cell r="B7041">
            <v>291.27</v>
          </cell>
        </row>
        <row r="7042">
          <cell r="A7042" t="str">
            <v>20.025.999-0</v>
          </cell>
          <cell r="B7042">
            <v>2820</v>
          </cell>
        </row>
        <row r="7043">
          <cell r="A7043" t="str">
            <v>20.026.001-0</v>
          </cell>
          <cell r="B7043">
            <v>126.39</v>
          </cell>
        </row>
        <row r="7044">
          <cell r="A7044" t="str">
            <v>20.026.002-0</v>
          </cell>
          <cell r="B7044">
            <v>164.41</v>
          </cell>
        </row>
        <row r="7045">
          <cell r="A7045" t="str">
            <v>20.026.003-0</v>
          </cell>
          <cell r="B7045">
            <v>202.98</v>
          </cell>
        </row>
        <row r="7046">
          <cell r="A7046" t="str">
            <v>20.026.007-0</v>
          </cell>
          <cell r="B7046">
            <v>189.98</v>
          </cell>
        </row>
        <row r="7047">
          <cell r="A7047" t="str">
            <v>20.026.008-0</v>
          </cell>
          <cell r="B7047">
            <v>252.23</v>
          </cell>
        </row>
        <row r="7048">
          <cell r="A7048" t="str">
            <v>20.026.009-0</v>
          </cell>
          <cell r="B7048">
            <v>310.37</v>
          </cell>
        </row>
        <row r="7049">
          <cell r="A7049" t="str">
            <v>20.026.013-0</v>
          </cell>
          <cell r="B7049">
            <v>264.38</v>
          </cell>
        </row>
        <row r="7050">
          <cell r="A7050" t="str">
            <v>20.026.014-0</v>
          </cell>
          <cell r="B7050">
            <v>322.58999999999997</v>
          </cell>
        </row>
        <row r="7051">
          <cell r="A7051" t="str">
            <v>20.026.015-0</v>
          </cell>
          <cell r="B7051">
            <v>415.08</v>
          </cell>
        </row>
        <row r="7052">
          <cell r="A7052" t="str">
            <v>20.026.999-0</v>
          </cell>
          <cell r="B7052">
            <v>3034</v>
          </cell>
        </row>
        <row r="7053">
          <cell r="A7053" t="str">
            <v>20.027.001-0</v>
          </cell>
          <cell r="B7053">
            <v>227.45</v>
          </cell>
        </row>
        <row r="7054">
          <cell r="A7054" t="str">
            <v>20.027.002-0</v>
          </cell>
          <cell r="B7054">
            <v>333.08</v>
          </cell>
        </row>
        <row r="7055">
          <cell r="A7055" t="str">
            <v>20.027.003-0</v>
          </cell>
          <cell r="B7055">
            <v>371.49</v>
          </cell>
        </row>
        <row r="7056">
          <cell r="A7056" t="str">
            <v>20.027.004-0</v>
          </cell>
          <cell r="B7056">
            <v>332.13</v>
          </cell>
        </row>
        <row r="7057">
          <cell r="A7057" t="str">
            <v>20.027.005-0</v>
          </cell>
          <cell r="B7057">
            <v>407.55</v>
          </cell>
        </row>
        <row r="7058">
          <cell r="A7058" t="str">
            <v>20.027.006-0</v>
          </cell>
          <cell r="B7058">
            <v>472.7</v>
          </cell>
        </row>
        <row r="7059">
          <cell r="A7059" t="str">
            <v>20.027.999-0</v>
          </cell>
          <cell r="B7059">
            <v>3054</v>
          </cell>
        </row>
        <row r="7060">
          <cell r="A7060" t="str">
            <v>20.028.001-0</v>
          </cell>
          <cell r="B7060">
            <v>2291.88</v>
          </cell>
        </row>
        <row r="7061">
          <cell r="A7061" t="str">
            <v>20.028.002-0</v>
          </cell>
          <cell r="B7061">
            <v>2488.3000000000002</v>
          </cell>
        </row>
        <row r="7062">
          <cell r="A7062" t="str">
            <v>20.028.003-0</v>
          </cell>
          <cell r="B7062">
            <v>2760.19</v>
          </cell>
        </row>
        <row r="7063">
          <cell r="A7063" t="str">
            <v>20.028.004-0</v>
          </cell>
          <cell r="B7063">
            <v>3054.85</v>
          </cell>
        </row>
        <row r="7064">
          <cell r="A7064" t="str">
            <v>20.028.005-0</v>
          </cell>
          <cell r="B7064">
            <v>3370.29</v>
          </cell>
        </row>
        <row r="7065">
          <cell r="A7065" t="str">
            <v>20.028.006-0</v>
          </cell>
          <cell r="B7065">
            <v>3683.02</v>
          </cell>
        </row>
        <row r="7066">
          <cell r="A7066" t="str">
            <v>20.028.010-0</v>
          </cell>
          <cell r="B7066">
            <v>390.62</v>
          </cell>
        </row>
        <row r="7067">
          <cell r="A7067" t="str">
            <v>20.028.014-0</v>
          </cell>
          <cell r="B7067">
            <v>739.16</v>
          </cell>
        </row>
        <row r="7068">
          <cell r="A7068" t="str">
            <v>20.028.015-0</v>
          </cell>
          <cell r="B7068">
            <v>797.73</v>
          </cell>
        </row>
        <row r="7069">
          <cell r="A7069" t="str">
            <v>20.028.016-0</v>
          </cell>
          <cell r="B7069">
            <v>859.01</v>
          </cell>
        </row>
        <row r="7070">
          <cell r="A7070" t="str">
            <v>20.028.020-0</v>
          </cell>
          <cell r="B7070">
            <v>74.27</v>
          </cell>
        </row>
        <row r="7071">
          <cell r="A7071" t="str">
            <v>20.028.999-0</v>
          </cell>
          <cell r="B7071">
            <v>3202</v>
          </cell>
        </row>
        <row r="7072">
          <cell r="A7072" t="str">
            <v>20.029.001-0</v>
          </cell>
          <cell r="B7072">
            <v>235.71</v>
          </cell>
        </row>
        <row r="7073">
          <cell r="A7073" t="str">
            <v>20.029.999-0</v>
          </cell>
          <cell r="B7073">
            <v>3049</v>
          </cell>
        </row>
        <row r="7074">
          <cell r="A7074" t="str">
            <v>20.030.001-0</v>
          </cell>
          <cell r="B7074">
            <v>81.73</v>
          </cell>
        </row>
        <row r="7075">
          <cell r="A7075" t="str">
            <v>20.030.002-0</v>
          </cell>
          <cell r="B7075">
            <v>90.33</v>
          </cell>
        </row>
        <row r="7076">
          <cell r="A7076" t="str">
            <v>20.030.003-0</v>
          </cell>
          <cell r="B7076">
            <v>107.69</v>
          </cell>
        </row>
        <row r="7077">
          <cell r="A7077" t="str">
            <v>20.030.999-0</v>
          </cell>
          <cell r="B7077">
            <v>3102</v>
          </cell>
        </row>
        <row r="7078">
          <cell r="A7078" t="str">
            <v>20.031.001-0</v>
          </cell>
          <cell r="B7078">
            <v>67.23</v>
          </cell>
        </row>
        <row r="7079">
          <cell r="A7079" t="str">
            <v>20.031.002-0</v>
          </cell>
          <cell r="B7079">
            <v>72.03</v>
          </cell>
        </row>
        <row r="7080">
          <cell r="A7080" t="str">
            <v>20.031.003-0</v>
          </cell>
          <cell r="B7080">
            <v>76.34</v>
          </cell>
        </row>
        <row r="7081">
          <cell r="A7081" t="str">
            <v>20.031.999-0</v>
          </cell>
          <cell r="B7081">
            <v>3228</v>
          </cell>
        </row>
        <row r="7082">
          <cell r="A7082" t="str">
            <v>20.032.001-0</v>
          </cell>
          <cell r="B7082">
            <v>82</v>
          </cell>
        </row>
        <row r="7083">
          <cell r="A7083" t="str">
            <v>20.032.002-0</v>
          </cell>
          <cell r="B7083">
            <v>103.33</v>
          </cell>
        </row>
        <row r="7084">
          <cell r="A7084" t="str">
            <v>20.032.003-0</v>
          </cell>
          <cell r="B7084">
            <v>132.19</v>
          </cell>
        </row>
        <row r="7085">
          <cell r="A7085" t="str">
            <v>20.032.999-0</v>
          </cell>
          <cell r="B7085">
            <v>2640</v>
          </cell>
        </row>
        <row r="7086">
          <cell r="A7086" t="str">
            <v>20.033.001-0</v>
          </cell>
          <cell r="B7086">
            <v>67.5</v>
          </cell>
        </row>
        <row r="7087">
          <cell r="A7087" t="str">
            <v>20.033.002-0</v>
          </cell>
          <cell r="B7087">
            <v>85.03</v>
          </cell>
        </row>
        <row r="7088">
          <cell r="A7088" t="str">
            <v>20.033.003-0</v>
          </cell>
          <cell r="B7088">
            <v>100.84</v>
          </cell>
        </row>
        <row r="7089">
          <cell r="A7089" t="str">
            <v>20.033.999-0</v>
          </cell>
          <cell r="B7089">
            <v>2620</v>
          </cell>
        </row>
        <row r="7090">
          <cell r="A7090" t="str">
            <v>20.034.001-0</v>
          </cell>
          <cell r="B7090">
            <v>110.3</v>
          </cell>
        </row>
        <row r="7091">
          <cell r="A7091" t="str">
            <v>20.034.002-0</v>
          </cell>
          <cell r="B7091">
            <v>120.34</v>
          </cell>
        </row>
        <row r="7092">
          <cell r="A7092" t="str">
            <v>20.034.003-0</v>
          </cell>
          <cell r="B7092">
            <v>140.13</v>
          </cell>
        </row>
        <row r="7093">
          <cell r="A7093" t="str">
            <v>20.034.999-0</v>
          </cell>
          <cell r="B7093">
            <v>2014</v>
          </cell>
        </row>
        <row r="7094">
          <cell r="A7094" t="str">
            <v>20.035.001-0</v>
          </cell>
          <cell r="B7094">
            <v>95.8</v>
          </cell>
        </row>
        <row r="7095">
          <cell r="A7095" t="str">
            <v>20.035.002-0</v>
          </cell>
          <cell r="B7095">
            <v>102.04</v>
          </cell>
        </row>
        <row r="7096">
          <cell r="A7096" t="str">
            <v>20.035.003-0</v>
          </cell>
          <cell r="B7096">
            <v>108.78</v>
          </cell>
        </row>
        <row r="7097">
          <cell r="A7097" t="str">
            <v>20.035.999-0</v>
          </cell>
          <cell r="B7097">
            <v>1921</v>
          </cell>
        </row>
        <row r="7098">
          <cell r="A7098" t="str">
            <v>20.036.001-0</v>
          </cell>
          <cell r="B7098">
            <v>96.74</v>
          </cell>
        </row>
        <row r="7099">
          <cell r="A7099" t="str">
            <v>20.036.002-0</v>
          </cell>
          <cell r="B7099">
            <v>119.77</v>
          </cell>
        </row>
        <row r="7100">
          <cell r="A7100" t="str">
            <v>20.036.003-0</v>
          </cell>
          <cell r="B7100">
            <v>150.19</v>
          </cell>
        </row>
        <row r="7101">
          <cell r="A7101" t="str">
            <v>20.036.999-0</v>
          </cell>
          <cell r="B7101">
            <v>2107</v>
          </cell>
        </row>
        <row r="7102">
          <cell r="A7102" t="str">
            <v>20.037.001-0</v>
          </cell>
          <cell r="B7102">
            <v>82.4</v>
          </cell>
        </row>
        <row r="7103">
          <cell r="A7103" t="str">
            <v>20.037.002-0</v>
          </cell>
          <cell r="B7103">
            <v>101.28</v>
          </cell>
        </row>
        <row r="7104">
          <cell r="A7104" t="str">
            <v>20.037.003-0</v>
          </cell>
          <cell r="B7104">
            <v>118.84</v>
          </cell>
        </row>
        <row r="7105">
          <cell r="A7105" t="str">
            <v>20.037.999-0</v>
          </cell>
          <cell r="B7105">
            <v>2015</v>
          </cell>
        </row>
        <row r="7106">
          <cell r="A7106" t="str">
            <v>20.040.002-0</v>
          </cell>
          <cell r="B7106">
            <v>10.76</v>
          </cell>
        </row>
        <row r="7107">
          <cell r="A7107" t="str">
            <v>20.040.003-0</v>
          </cell>
          <cell r="B7107">
            <v>15.83</v>
          </cell>
        </row>
        <row r="7108">
          <cell r="A7108" t="str">
            <v>20.040.005-0</v>
          </cell>
          <cell r="B7108">
            <v>12.91</v>
          </cell>
        </row>
        <row r="7109">
          <cell r="A7109" t="str">
            <v>20.040.008-0</v>
          </cell>
          <cell r="B7109">
            <v>21.52</v>
          </cell>
        </row>
        <row r="7110">
          <cell r="A7110" t="str">
            <v>20.040.999-0</v>
          </cell>
          <cell r="B7110">
            <v>2482</v>
          </cell>
        </row>
        <row r="7111">
          <cell r="A7111" t="str">
            <v>20.041.002-0</v>
          </cell>
          <cell r="B7111">
            <v>177</v>
          </cell>
        </row>
        <row r="7112">
          <cell r="A7112" t="str">
            <v>20.041.003-0</v>
          </cell>
          <cell r="B7112">
            <v>303</v>
          </cell>
        </row>
        <row r="7113">
          <cell r="A7113" t="str">
            <v>20.041.005-0</v>
          </cell>
          <cell r="B7113">
            <v>257</v>
          </cell>
        </row>
        <row r="7114">
          <cell r="A7114" t="str">
            <v>20.041.008-0</v>
          </cell>
          <cell r="B7114">
            <v>319</v>
          </cell>
        </row>
        <row r="7115">
          <cell r="A7115" t="str">
            <v>20.041.999-0</v>
          </cell>
          <cell r="B7115">
            <v>3391</v>
          </cell>
        </row>
        <row r="7116">
          <cell r="A7116" t="str">
            <v>20.067.019-0</v>
          </cell>
          <cell r="B7116">
            <v>196.91</v>
          </cell>
        </row>
        <row r="7117">
          <cell r="A7117" t="str">
            <v>20.067.020-0</v>
          </cell>
          <cell r="B7117">
            <v>331.47</v>
          </cell>
        </row>
        <row r="7118">
          <cell r="A7118" t="str">
            <v>20.067.021-0</v>
          </cell>
          <cell r="B7118">
            <v>507.3</v>
          </cell>
        </row>
        <row r="7119">
          <cell r="A7119" t="str">
            <v>20.067.022-0</v>
          </cell>
          <cell r="B7119">
            <v>728.1</v>
          </cell>
        </row>
        <row r="7120">
          <cell r="A7120" t="str">
            <v>20.067.023-0</v>
          </cell>
          <cell r="B7120">
            <v>996.74</v>
          </cell>
        </row>
        <row r="7121">
          <cell r="A7121" t="str">
            <v>20.067.026-0</v>
          </cell>
          <cell r="B7121">
            <v>283.20999999999998</v>
          </cell>
        </row>
        <row r="7122">
          <cell r="A7122" t="str">
            <v>20.067.027-0</v>
          </cell>
          <cell r="B7122">
            <v>478.36</v>
          </cell>
        </row>
        <row r="7123">
          <cell r="A7123" t="str">
            <v>20.067.028-0</v>
          </cell>
          <cell r="B7123">
            <v>731.73</v>
          </cell>
        </row>
        <row r="7124">
          <cell r="A7124" t="str">
            <v>20.067.029-0</v>
          </cell>
          <cell r="B7124">
            <v>1047.2</v>
          </cell>
        </row>
        <row r="7125">
          <cell r="A7125" t="str">
            <v>20.067.030-0</v>
          </cell>
          <cell r="B7125">
            <v>1428.88</v>
          </cell>
        </row>
        <row r="7126">
          <cell r="A7126" t="str">
            <v>20.067.033-0</v>
          </cell>
          <cell r="B7126">
            <v>369.3</v>
          </cell>
        </row>
        <row r="7127">
          <cell r="A7127" t="str">
            <v>20.067.034-0</v>
          </cell>
          <cell r="B7127">
            <v>625.04999999999995</v>
          </cell>
        </row>
        <row r="7128">
          <cell r="A7128" t="str">
            <v>20.067.035-0</v>
          </cell>
          <cell r="B7128">
            <v>955.95</v>
          </cell>
        </row>
        <row r="7129">
          <cell r="A7129" t="str">
            <v>20.067.036-0</v>
          </cell>
          <cell r="B7129">
            <v>1366.51</v>
          </cell>
        </row>
        <row r="7130">
          <cell r="A7130" t="str">
            <v>20.067.037-0</v>
          </cell>
          <cell r="B7130">
            <v>1861.03</v>
          </cell>
        </row>
        <row r="7131">
          <cell r="A7131" t="str">
            <v>20.067.038-0</v>
          </cell>
          <cell r="B7131">
            <v>2807.17</v>
          </cell>
        </row>
        <row r="7132">
          <cell r="A7132" t="str">
            <v>20.067.039-0</v>
          </cell>
          <cell r="B7132">
            <v>5499.18</v>
          </cell>
        </row>
        <row r="7133">
          <cell r="A7133" t="str">
            <v>20.067.040-0</v>
          </cell>
          <cell r="B7133">
            <v>8501.65</v>
          </cell>
        </row>
        <row r="7134">
          <cell r="A7134" t="str">
            <v>20.067.041-0</v>
          </cell>
          <cell r="B7134">
            <v>3655.45</v>
          </cell>
        </row>
        <row r="7135">
          <cell r="A7135" t="str">
            <v>20.067.042-0</v>
          </cell>
          <cell r="B7135">
            <v>7231.67</v>
          </cell>
        </row>
        <row r="7136">
          <cell r="A7136" t="str">
            <v>20.067.043-0</v>
          </cell>
          <cell r="B7136">
            <v>10982.67</v>
          </cell>
        </row>
        <row r="7137">
          <cell r="A7137" t="str">
            <v>20.067.044-0</v>
          </cell>
          <cell r="B7137">
            <v>5275.25</v>
          </cell>
        </row>
        <row r="7138">
          <cell r="A7138" t="str">
            <v>20.067.045-0</v>
          </cell>
          <cell r="B7138">
            <v>8244.25</v>
          </cell>
        </row>
        <row r="7139">
          <cell r="A7139" t="str">
            <v>20.067.046-0</v>
          </cell>
          <cell r="B7139">
            <v>15629.27</v>
          </cell>
        </row>
        <row r="7140">
          <cell r="A7140" t="str">
            <v>20.067.047-0</v>
          </cell>
          <cell r="B7140">
            <v>6812.98</v>
          </cell>
        </row>
        <row r="7141">
          <cell r="A7141" t="str">
            <v>20.067.048-0</v>
          </cell>
          <cell r="B7141">
            <v>9251.16</v>
          </cell>
        </row>
        <row r="7142">
          <cell r="A7142" t="str">
            <v>20.067.049-0</v>
          </cell>
          <cell r="B7142">
            <v>18927.02</v>
          </cell>
        </row>
        <row r="7143">
          <cell r="A7143" t="str">
            <v>20.067.050-0</v>
          </cell>
          <cell r="B7143">
            <v>1964.54</v>
          </cell>
        </row>
        <row r="7144">
          <cell r="A7144" t="str">
            <v>20.067.051-0</v>
          </cell>
          <cell r="B7144">
            <v>4833.97</v>
          </cell>
        </row>
        <row r="7145">
          <cell r="A7145" t="str">
            <v>20.067.052-0</v>
          </cell>
          <cell r="B7145">
            <v>7947.52</v>
          </cell>
        </row>
        <row r="7146">
          <cell r="A7146" t="str">
            <v>20.067.053-0</v>
          </cell>
          <cell r="B7146">
            <v>2941.8</v>
          </cell>
        </row>
        <row r="7147">
          <cell r="A7147" t="str">
            <v>20.067.054-0</v>
          </cell>
          <cell r="B7147">
            <v>6139.63</v>
          </cell>
        </row>
        <row r="7148">
          <cell r="A7148" t="str">
            <v>20.067.055-0</v>
          </cell>
          <cell r="B7148">
            <v>9661.16</v>
          </cell>
        </row>
        <row r="7149">
          <cell r="A7149" t="str">
            <v>20.067.056-0</v>
          </cell>
          <cell r="B7149">
            <v>3817.92</v>
          </cell>
        </row>
        <row r="7150">
          <cell r="A7150" t="str">
            <v>20.067.057-0</v>
          </cell>
          <cell r="B7150">
            <v>7501.88</v>
          </cell>
        </row>
        <row r="7151">
          <cell r="A7151" t="str">
            <v>20.067.058-0</v>
          </cell>
          <cell r="B7151">
            <v>12203.71</v>
          </cell>
        </row>
        <row r="7152">
          <cell r="A7152" t="str">
            <v>20.067.999-0</v>
          </cell>
          <cell r="B7152">
            <v>3087</v>
          </cell>
        </row>
        <row r="7153">
          <cell r="A7153" t="str">
            <v>20.070.001-0</v>
          </cell>
          <cell r="B7153">
            <v>122.77</v>
          </cell>
        </row>
        <row r="7154">
          <cell r="A7154" t="str">
            <v>20.070.002-0</v>
          </cell>
          <cell r="B7154">
            <v>160.52000000000001</v>
          </cell>
        </row>
        <row r="7155">
          <cell r="A7155" t="str">
            <v>20.070.003-0</v>
          </cell>
          <cell r="B7155">
            <v>296.86</v>
          </cell>
        </row>
        <row r="7156">
          <cell r="A7156" t="str">
            <v>20.070.004-0</v>
          </cell>
          <cell r="B7156">
            <v>416.9</v>
          </cell>
        </row>
        <row r="7157">
          <cell r="A7157" t="str">
            <v>20.070.008-0</v>
          </cell>
          <cell r="B7157">
            <v>211.15</v>
          </cell>
        </row>
        <row r="7158">
          <cell r="A7158" t="str">
            <v>20.070.009-0</v>
          </cell>
          <cell r="B7158">
            <v>259.35000000000002</v>
          </cell>
        </row>
        <row r="7159">
          <cell r="A7159" t="str">
            <v>20.070.010-0</v>
          </cell>
          <cell r="B7159">
            <v>407.2</v>
          </cell>
        </row>
        <row r="7160">
          <cell r="A7160" t="str">
            <v>20.070.011-0</v>
          </cell>
          <cell r="B7160">
            <v>536.59</v>
          </cell>
        </row>
        <row r="7161">
          <cell r="A7161" t="str">
            <v>20.070.015-0</v>
          </cell>
          <cell r="B7161">
            <v>305.58</v>
          </cell>
        </row>
        <row r="7162">
          <cell r="A7162" t="str">
            <v>20.070.016-0</v>
          </cell>
          <cell r="B7162">
            <v>362.1</v>
          </cell>
        </row>
        <row r="7163">
          <cell r="A7163" t="str">
            <v>20.070.017-0</v>
          </cell>
          <cell r="B7163">
            <v>526.80999999999995</v>
          </cell>
        </row>
        <row r="7164">
          <cell r="A7164" t="str">
            <v>20.070.018-0</v>
          </cell>
          <cell r="B7164">
            <v>666.9</v>
          </cell>
        </row>
        <row r="7165">
          <cell r="A7165" t="str">
            <v>20.070.022-0</v>
          </cell>
          <cell r="B7165">
            <v>205.38</v>
          </cell>
        </row>
        <row r="7166">
          <cell r="A7166" t="str">
            <v>20.070.023-0</v>
          </cell>
          <cell r="B7166">
            <v>255.09</v>
          </cell>
        </row>
        <row r="7167">
          <cell r="A7167" t="str">
            <v>20.070.024-0</v>
          </cell>
          <cell r="B7167">
            <v>404.91</v>
          </cell>
        </row>
        <row r="7168">
          <cell r="A7168" t="str">
            <v>20.070.025-0</v>
          </cell>
          <cell r="B7168">
            <v>537.28</v>
          </cell>
        </row>
        <row r="7169">
          <cell r="A7169" t="str">
            <v>20.070.029-0</v>
          </cell>
          <cell r="B7169">
            <v>365.84</v>
          </cell>
        </row>
        <row r="7170">
          <cell r="A7170" t="str">
            <v>20.070.030-0</v>
          </cell>
          <cell r="B7170">
            <v>426.29</v>
          </cell>
        </row>
        <row r="7171">
          <cell r="A7171" t="str">
            <v>20.070.031-0</v>
          </cell>
          <cell r="B7171">
            <v>596.96</v>
          </cell>
        </row>
        <row r="7172">
          <cell r="A7172" t="str">
            <v>20.070.032-0</v>
          </cell>
          <cell r="B7172">
            <v>743.73</v>
          </cell>
        </row>
        <row r="7173">
          <cell r="A7173" t="str">
            <v>20.070.036-0</v>
          </cell>
          <cell r="B7173">
            <v>538.9</v>
          </cell>
        </row>
        <row r="7174">
          <cell r="A7174" t="str">
            <v>20.070.037-0</v>
          </cell>
          <cell r="B7174">
            <v>611.61</v>
          </cell>
        </row>
        <row r="7175">
          <cell r="A7175" t="str">
            <v>20.070.038-0</v>
          </cell>
          <cell r="B7175">
            <v>806.17</v>
          </cell>
        </row>
        <row r="7176">
          <cell r="A7176" t="str">
            <v>20.070.039-0</v>
          </cell>
          <cell r="B7176">
            <v>969.61</v>
          </cell>
        </row>
        <row r="7177">
          <cell r="A7177" t="str">
            <v>20.070.999-0</v>
          </cell>
          <cell r="B7177">
            <v>2838</v>
          </cell>
        </row>
        <row r="7178">
          <cell r="A7178" t="str">
            <v>20.071.999-0</v>
          </cell>
          <cell r="B7178">
            <v>2898</v>
          </cell>
        </row>
        <row r="7179">
          <cell r="A7179" t="str">
            <v>20.080.999-0</v>
          </cell>
          <cell r="B7179">
            <v>2902</v>
          </cell>
        </row>
        <row r="7180">
          <cell r="A7180" t="str">
            <v>20.085.100-0</v>
          </cell>
          <cell r="B7180">
            <v>3315</v>
          </cell>
        </row>
        <row r="7181">
          <cell r="A7181" t="str">
            <v>20.085.105-0</v>
          </cell>
          <cell r="B7181">
            <v>3442.5</v>
          </cell>
        </row>
        <row r="7182">
          <cell r="A7182" t="str">
            <v>20.085.110-0</v>
          </cell>
          <cell r="B7182">
            <v>4212</v>
          </cell>
        </row>
        <row r="7183">
          <cell r="A7183" t="str">
            <v>20.085.115-0</v>
          </cell>
          <cell r="B7183">
            <v>4374</v>
          </cell>
        </row>
        <row r="7184">
          <cell r="A7184" t="str">
            <v>20.085.120-0</v>
          </cell>
          <cell r="B7184">
            <v>4914</v>
          </cell>
        </row>
        <row r="7185">
          <cell r="A7185" t="str">
            <v>20.085.125-0</v>
          </cell>
          <cell r="B7185">
            <v>5103</v>
          </cell>
        </row>
        <row r="7186">
          <cell r="A7186" t="str">
            <v>20.085.130-0</v>
          </cell>
          <cell r="B7186">
            <v>5603</v>
          </cell>
        </row>
        <row r="7187">
          <cell r="A7187" t="str">
            <v>20.085.135-0</v>
          </cell>
          <cell r="B7187">
            <v>5818.5</v>
          </cell>
        </row>
        <row r="7188">
          <cell r="A7188" t="str">
            <v>20.085.140-0</v>
          </cell>
          <cell r="B7188">
            <v>6578</v>
          </cell>
        </row>
        <row r="7189">
          <cell r="A7189" t="str">
            <v>20.085.145-0</v>
          </cell>
          <cell r="B7189">
            <v>6831</v>
          </cell>
        </row>
        <row r="7190">
          <cell r="A7190" t="str">
            <v>20.085.150-0</v>
          </cell>
          <cell r="B7190">
            <v>8087.5</v>
          </cell>
        </row>
        <row r="7191">
          <cell r="A7191" t="str">
            <v>20.085.155-0</v>
          </cell>
          <cell r="B7191">
            <v>8475.7000000000007</v>
          </cell>
        </row>
        <row r="7192">
          <cell r="A7192" t="str">
            <v>20.085.160-0</v>
          </cell>
          <cell r="B7192">
            <v>11911.9</v>
          </cell>
        </row>
        <row r="7193">
          <cell r="A7193" t="str">
            <v>20.085.165-0</v>
          </cell>
          <cell r="B7193">
            <v>12612.6</v>
          </cell>
        </row>
        <row r="7194">
          <cell r="A7194" t="str">
            <v>20.085.170-0</v>
          </cell>
          <cell r="B7194">
            <v>483</v>
          </cell>
        </row>
        <row r="7195">
          <cell r="A7195" t="str">
            <v>20.085.175-0</v>
          </cell>
          <cell r="B7195">
            <v>504</v>
          </cell>
        </row>
        <row r="7196">
          <cell r="A7196" t="str">
            <v>20.085.180-0</v>
          </cell>
          <cell r="B7196">
            <v>621</v>
          </cell>
        </row>
        <row r="7197">
          <cell r="A7197" t="str">
            <v>20.085.185-0</v>
          </cell>
          <cell r="B7197">
            <v>648</v>
          </cell>
        </row>
        <row r="7198">
          <cell r="A7198" t="str">
            <v>20.085.190-0</v>
          </cell>
          <cell r="B7198">
            <v>770.5</v>
          </cell>
        </row>
        <row r="7199">
          <cell r="A7199" t="str">
            <v>20.085.195-0</v>
          </cell>
          <cell r="B7199">
            <v>804</v>
          </cell>
        </row>
        <row r="7200">
          <cell r="A7200" t="str">
            <v>20.085.200-0</v>
          </cell>
          <cell r="B7200">
            <v>897</v>
          </cell>
        </row>
        <row r="7201">
          <cell r="A7201" t="str">
            <v>20.085.205-0</v>
          </cell>
          <cell r="B7201">
            <v>936</v>
          </cell>
        </row>
        <row r="7202">
          <cell r="A7202" t="str">
            <v>20.085.210-0</v>
          </cell>
          <cell r="B7202">
            <v>1104</v>
          </cell>
        </row>
        <row r="7203">
          <cell r="A7203" t="str">
            <v>20.085.215-0</v>
          </cell>
          <cell r="B7203">
            <v>1152</v>
          </cell>
        </row>
        <row r="7204">
          <cell r="A7204" t="str">
            <v>20.085.220-0</v>
          </cell>
          <cell r="B7204">
            <v>1345.5</v>
          </cell>
        </row>
        <row r="7205">
          <cell r="A7205" t="str">
            <v>20.085.225-0</v>
          </cell>
          <cell r="B7205">
            <v>1404</v>
          </cell>
        </row>
        <row r="7206">
          <cell r="A7206" t="str">
            <v>20.085.230-0</v>
          </cell>
          <cell r="B7206">
            <v>1483.5</v>
          </cell>
        </row>
        <row r="7207">
          <cell r="A7207" t="str">
            <v>20.085.235-0</v>
          </cell>
          <cell r="B7207">
            <v>1548</v>
          </cell>
        </row>
        <row r="7208">
          <cell r="A7208" t="str">
            <v>20.085.240-0</v>
          </cell>
          <cell r="B7208">
            <v>2013</v>
          </cell>
        </row>
        <row r="7209">
          <cell r="A7209" t="str">
            <v>20.085.245-0</v>
          </cell>
          <cell r="B7209">
            <v>2086.1999999999998</v>
          </cell>
        </row>
        <row r="7210">
          <cell r="A7210" t="str">
            <v>20.085.250-0</v>
          </cell>
          <cell r="B7210">
            <v>2189</v>
          </cell>
        </row>
        <row r="7211">
          <cell r="A7211" t="str">
            <v>20.085.255-0</v>
          </cell>
          <cell r="B7211">
            <v>2268.6</v>
          </cell>
        </row>
        <row r="7212">
          <cell r="A7212" t="str">
            <v>20.085.260-0</v>
          </cell>
          <cell r="B7212">
            <v>2867.6</v>
          </cell>
        </row>
        <row r="7213">
          <cell r="A7213" t="str">
            <v>20.085.265-0</v>
          </cell>
          <cell r="B7213">
            <v>3001.6</v>
          </cell>
        </row>
        <row r="7214">
          <cell r="A7214" t="str">
            <v>20.085.270-0</v>
          </cell>
          <cell r="B7214">
            <v>3124.4</v>
          </cell>
        </row>
        <row r="7215">
          <cell r="A7215" t="str">
            <v>20.085.275-0</v>
          </cell>
          <cell r="B7215">
            <v>3270.4</v>
          </cell>
        </row>
        <row r="7216">
          <cell r="A7216" t="str">
            <v>20.085.280-0</v>
          </cell>
          <cell r="B7216">
            <v>4069.8</v>
          </cell>
        </row>
        <row r="7217">
          <cell r="A7217" t="str">
            <v>20.085.285-0</v>
          </cell>
          <cell r="B7217">
            <v>4231.3</v>
          </cell>
        </row>
        <row r="7218">
          <cell r="A7218" t="str">
            <v>20.085.290-0</v>
          </cell>
          <cell r="B7218">
            <v>4573.8</v>
          </cell>
        </row>
        <row r="7219">
          <cell r="A7219" t="str">
            <v>20.085.295-0</v>
          </cell>
          <cell r="B7219">
            <v>4755.3</v>
          </cell>
        </row>
        <row r="7220">
          <cell r="A7220" t="str">
            <v>20.085.300-0</v>
          </cell>
          <cell r="B7220">
            <v>5090.3999999999996</v>
          </cell>
        </row>
        <row r="7221">
          <cell r="A7221" t="str">
            <v>20.085.305-0</v>
          </cell>
          <cell r="B7221">
            <v>5292.4</v>
          </cell>
        </row>
        <row r="7222">
          <cell r="A7222" t="str">
            <v>20.085.310-0</v>
          </cell>
          <cell r="B7222">
            <v>5594.4</v>
          </cell>
        </row>
        <row r="7223">
          <cell r="A7223" t="str">
            <v>20.085.315-0</v>
          </cell>
          <cell r="B7223">
            <v>5816.4</v>
          </cell>
        </row>
        <row r="7224">
          <cell r="A7224" t="str">
            <v>20.085.320-0</v>
          </cell>
          <cell r="B7224">
            <v>6111</v>
          </cell>
        </row>
        <row r="7225">
          <cell r="A7225" t="str">
            <v>20.085.325-0</v>
          </cell>
          <cell r="B7225">
            <v>6353.5</v>
          </cell>
        </row>
        <row r="7226">
          <cell r="A7226" t="str">
            <v>20.085.330-0</v>
          </cell>
          <cell r="B7226">
            <v>762.3</v>
          </cell>
        </row>
        <row r="7227">
          <cell r="A7227" t="str">
            <v>20.085.335-0</v>
          </cell>
          <cell r="B7227">
            <v>793.8</v>
          </cell>
        </row>
        <row r="7228">
          <cell r="A7228" t="str">
            <v>20.085.340-0</v>
          </cell>
          <cell r="B7228">
            <v>955.9</v>
          </cell>
        </row>
        <row r="7229">
          <cell r="A7229" t="str">
            <v>20.085.345-0</v>
          </cell>
          <cell r="B7229">
            <v>995.4</v>
          </cell>
        </row>
        <row r="7230">
          <cell r="A7230" t="str">
            <v>20.085.350-0</v>
          </cell>
          <cell r="B7230">
            <v>1137.4000000000001</v>
          </cell>
        </row>
        <row r="7231">
          <cell r="A7231" t="str">
            <v>20.085.355-0</v>
          </cell>
          <cell r="B7231">
            <v>1184.4000000000001</v>
          </cell>
        </row>
        <row r="7232">
          <cell r="A7232" t="str">
            <v>20.085.360-0</v>
          </cell>
          <cell r="B7232">
            <v>1367.3</v>
          </cell>
        </row>
        <row r="7233">
          <cell r="A7233" t="str">
            <v>20.085.365-0</v>
          </cell>
          <cell r="B7233">
            <v>1423.8</v>
          </cell>
        </row>
        <row r="7234">
          <cell r="A7234" t="str">
            <v>20.085.370-0</v>
          </cell>
          <cell r="B7234">
            <v>1524.6</v>
          </cell>
        </row>
        <row r="7235">
          <cell r="A7235" t="str">
            <v>20.085.375-0</v>
          </cell>
          <cell r="B7235">
            <v>1587.6</v>
          </cell>
        </row>
        <row r="7236">
          <cell r="A7236" t="str">
            <v>20.085.380-0</v>
          </cell>
          <cell r="B7236">
            <v>1597.2</v>
          </cell>
        </row>
        <row r="7237">
          <cell r="A7237" t="str">
            <v>20.085.385-0</v>
          </cell>
          <cell r="B7237">
            <v>1663.2</v>
          </cell>
        </row>
        <row r="7238">
          <cell r="A7238" t="str">
            <v>20.085.390-0</v>
          </cell>
          <cell r="B7238">
            <v>1911.8</v>
          </cell>
        </row>
        <row r="7239">
          <cell r="A7239" t="str">
            <v>20.085.395-0</v>
          </cell>
          <cell r="B7239">
            <v>1990.8</v>
          </cell>
        </row>
        <row r="7240">
          <cell r="A7240" t="str">
            <v>20.085.400-0</v>
          </cell>
          <cell r="B7240">
            <v>2553</v>
          </cell>
        </row>
        <row r="7241">
          <cell r="A7241" t="str">
            <v>20.085.405-0</v>
          </cell>
          <cell r="B7241">
            <v>2664</v>
          </cell>
        </row>
        <row r="7242">
          <cell r="A7242" t="str">
            <v>20.085.410-0</v>
          </cell>
          <cell r="B7242">
            <v>4823</v>
          </cell>
        </row>
        <row r="7243">
          <cell r="A7243" t="str">
            <v>20.085.415-0</v>
          </cell>
          <cell r="B7243">
            <v>5008.5</v>
          </cell>
        </row>
        <row r="7244">
          <cell r="A7244" t="str">
            <v>20.085.420-0</v>
          </cell>
          <cell r="B7244">
            <v>6437.5</v>
          </cell>
        </row>
        <row r="7245">
          <cell r="A7245" t="str">
            <v>20.085.425-0</v>
          </cell>
          <cell r="B7245">
            <v>6746.5</v>
          </cell>
        </row>
        <row r="7246">
          <cell r="A7246" t="str">
            <v>20.085.430-0</v>
          </cell>
          <cell r="B7246">
            <v>7250</v>
          </cell>
        </row>
        <row r="7247">
          <cell r="A7247" t="str">
            <v>20.085.435-0</v>
          </cell>
          <cell r="B7247">
            <v>7598</v>
          </cell>
        </row>
        <row r="7248">
          <cell r="A7248" t="str">
            <v>20.085.440-0</v>
          </cell>
          <cell r="B7248">
            <v>8600</v>
          </cell>
        </row>
        <row r="7249">
          <cell r="A7249" t="str">
            <v>20.085.445-0</v>
          </cell>
          <cell r="B7249">
            <v>9012.7999999999993</v>
          </cell>
        </row>
        <row r="7250">
          <cell r="A7250" t="str">
            <v>20.085.450-0</v>
          </cell>
          <cell r="B7250">
            <v>5208</v>
          </cell>
        </row>
        <row r="7251">
          <cell r="A7251" t="str">
            <v>20.085.455-0</v>
          </cell>
          <cell r="B7251">
            <v>5431.2</v>
          </cell>
        </row>
        <row r="7252">
          <cell r="A7252" t="str">
            <v>20.085.460-0</v>
          </cell>
          <cell r="B7252">
            <v>6118</v>
          </cell>
        </row>
        <row r="7253">
          <cell r="A7253" t="str">
            <v>20.085.465-0</v>
          </cell>
          <cell r="B7253">
            <v>6380.2</v>
          </cell>
        </row>
        <row r="7254">
          <cell r="A7254" t="str">
            <v>20.085.470-0</v>
          </cell>
          <cell r="B7254">
            <v>5880</v>
          </cell>
        </row>
        <row r="7255">
          <cell r="A7255" t="str">
            <v>20.085.475-0</v>
          </cell>
          <cell r="B7255">
            <v>6132</v>
          </cell>
        </row>
        <row r="7256">
          <cell r="A7256" t="str">
            <v>20.085.480-0</v>
          </cell>
          <cell r="B7256">
            <v>8260</v>
          </cell>
        </row>
        <row r="7257">
          <cell r="A7257" t="str">
            <v>20.085.485-0</v>
          </cell>
          <cell r="B7257">
            <v>8614</v>
          </cell>
        </row>
        <row r="7258">
          <cell r="A7258" t="str">
            <v>20.085.490-0</v>
          </cell>
          <cell r="B7258">
            <v>6440</v>
          </cell>
        </row>
        <row r="7259">
          <cell r="A7259" t="str">
            <v>20.085.495-0</v>
          </cell>
          <cell r="B7259">
            <v>6716</v>
          </cell>
        </row>
        <row r="7260">
          <cell r="A7260" t="str">
            <v>20.085.500-0</v>
          </cell>
          <cell r="B7260">
            <v>8792</v>
          </cell>
        </row>
        <row r="7261">
          <cell r="A7261" t="str">
            <v>20.085.505-0</v>
          </cell>
          <cell r="B7261">
            <v>9168.7999999999993</v>
          </cell>
        </row>
        <row r="7262">
          <cell r="A7262" t="str">
            <v>20.085.510-0</v>
          </cell>
          <cell r="B7262">
            <v>7238</v>
          </cell>
        </row>
        <row r="7263">
          <cell r="A7263" t="str">
            <v>20.085.515-0</v>
          </cell>
          <cell r="B7263">
            <v>7548.2</v>
          </cell>
        </row>
        <row r="7264">
          <cell r="A7264" t="str">
            <v>20.085.520-0</v>
          </cell>
          <cell r="B7264">
            <v>9758</v>
          </cell>
        </row>
        <row r="7265">
          <cell r="A7265" t="str">
            <v>20.085.525-0</v>
          </cell>
          <cell r="B7265">
            <v>10176.200000000001</v>
          </cell>
        </row>
        <row r="7266">
          <cell r="A7266" t="str">
            <v>20.085.530-0</v>
          </cell>
          <cell r="B7266">
            <v>9754.7999999999993</v>
          </cell>
        </row>
        <row r="7267">
          <cell r="A7267" t="str">
            <v>20.085.535-0</v>
          </cell>
          <cell r="B7267">
            <v>10419.9</v>
          </cell>
        </row>
        <row r="7268">
          <cell r="A7268" t="str">
            <v>20.085.540-0</v>
          </cell>
          <cell r="B7268">
            <v>14586</v>
          </cell>
        </row>
        <row r="7269">
          <cell r="A7269" t="str">
            <v>20.085.545-0</v>
          </cell>
          <cell r="B7269">
            <v>15580.5</v>
          </cell>
        </row>
        <row r="7270">
          <cell r="A7270" t="str">
            <v>20.085.550-0</v>
          </cell>
          <cell r="B7270">
            <v>14190</v>
          </cell>
        </row>
        <row r="7271">
          <cell r="A7271" t="str">
            <v>20.085.555-0</v>
          </cell>
          <cell r="B7271">
            <v>15180</v>
          </cell>
        </row>
        <row r="7272">
          <cell r="A7272" t="str">
            <v>20.085.560-0</v>
          </cell>
          <cell r="B7272">
            <v>20149.8</v>
          </cell>
        </row>
        <row r="7273">
          <cell r="A7273" t="str">
            <v>20.085.565-0</v>
          </cell>
          <cell r="B7273">
            <v>21555.599999999999</v>
          </cell>
        </row>
        <row r="7274">
          <cell r="A7274" t="str">
            <v>20.085.570-0</v>
          </cell>
          <cell r="B7274">
            <v>21401.1</v>
          </cell>
        </row>
        <row r="7275">
          <cell r="A7275" t="str">
            <v>20.085.575-0</v>
          </cell>
          <cell r="B7275">
            <v>22894.2</v>
          </cell>
        </row>
        <row r="7276">
          <cell r="A7276" t="str">
            <v>20.085.580-0</v>
          </cell>
          <cell r="B7276">
            <v>16692.599999999999</v>
          </cell>
        </row>
        <row r="7277">
          <cell r="A7277" t="str">
            <v>20.085.585-0</v>
          </cell>
          <cell r="B7277">
            <v>17857.2</v>
          </cell>
        </row>
        <row r="7278">
          <cell r="A7278" t="str">
            <v>20.085.590-0</v>
          </cell>
          <cell r="B7278">
            <v>1549.4</v>
          </cell>
        </row>
        <row r="7279">
          <cell r="A7279" t="str">
            <v>20.085.595-0</v>
          </cell>
          <cell r="B7279">
            <v>1573.8</v>
          </cell>
        </row>
        <row r="7280">
          <cell r="A7280" t="str">
            <v>20.085.600-0</v>
          </cell>
          <cell r="B7280">
            <v>2057.4</v>
          </cell>
        </row>
        <row r="7281">
          <cell r="A7281" t="str">
            <v>20.085.605-0</v>
          </cell>
          <cell r="B7281">
            <v>2089.8000000000002</v>
          </cell>
        </row>
        <row r="7282">
          <cell r="A7282" t="str">
            <v>20.085.610-0</v>
          </cell>
          <cell r="B7282">
            <v>2578.1</v>
          </cell>
        </row>
        <row r="7283">
          <cell r="A7283" t="str">
            <v>20.085.615-0</v>
          </cell>
          <cell r="B7283">
            <v>2618.6999999999998</v>
          </cell>
        </row>
        <row r="7284">
          <cell r="A7284" t="str">
            <v>20.085.620-0</v>
          </cell>
          <cell r="B7284">
            <v>3098.8</v>
          </cell>
        </row>
        <row r="7285">
          <cell r="A7285" t="str">
            <v>20.085.625-0</v>
          </cell>
          <cell r="B7285">
            <v>3147.6</v>
          </cell>
        </row>
        <row r="7286">
          <cell r="A7286" t="str">
            <v>20.085.630-0</v>
          </cell>
          <cell r="B7286">
            <v>3606.8</v>
          </cell>
        </row>
        <row r="7287">
          <cell r="A7287" t="str">
            <v>20.085.635-0</v>
          </cell>
          <cell r="B7287">
            <v>3663.6</v>
          </cell>
        </row>
        <row r="7288">
          <cell r="A7288" t="str">
            <v>20.085.640-0</v>
          </cell>
          <cell r="B7288">
            <v>4127.5</v>
          </cell>
        </row>
        <row r="7289">
          <cell r="A7289" t="str">
            <v>20.085.645-0</v>
          </cell>
          <cell r="B7289">
            <v>4192.5</v>
          </cell>
        </row>
        <row r="7290">
          <cell r="A7290" t="str">
            <v>20.085.650-0</v>
          </cell>
          <cell r="B7290">
            <v>4635.5</v>
          </cell>
        </row>
        <row r="7291">
          <cell r="A7291" t="str">
            <v>20.085.655-0</v>
          </cell>
          <cell r="B7291">
            <v>4708.5</v>
          </cell>
        </row>
        <row r="7292">
          <cell r="A7292" t="str">
            <v>20.085.660-0</v>
          </cell>
          <cell r="B7292">
            <v>6150</v>
          </cell>
        </row>
        <row r="7293">
          <cell r="A7293" t="str">
            <v>20.085.665-0</v>
          </cell>
          <cell r="B7293">
            <v>6300</v>
          </cell>
        </row>
        <row r="7294">
          <cell r="A7294" t="str">
            <v>20.085.670-0</v>
          </cell>
          <cell r="B7294">
            <v>8909</v>
          </cell>
        </row>
        <row r="7295">
          <cell r="A7295" t="str">
            <v>20.085.675-0</v>
          </cell>
          <cell r="B7295">
            <v>9135.5</v>
          </cell>
        </row>
        <row r="7296">
          <cell r="A7296" t="str">
            <v>20.085.680-0</v>
          </cell>
          <cell r="B7296">
            <v>12328</v>
          </cell>
        </row>
        <row r="7297">
          <cell r="A7297" t="str">
            <v>20.085.685-0</v>
          </cell>
          <cell r="B7297">
            <v>12649.6</v>
          </cell>
        </row>
        <row r="7298">
          <cell r="A7298" t="str">
            <v>20.085.999-0</v>
          </cell>
          <cell r="B7298">
            <v>2437</v>
          </cell>
        </row>
        <row r="7299">
          <cell r="A7299" t="str">
            <v>20.086.100-0</v>
          </cell>
          <cell r="B7299">
            <v>46.12</v>
          </cell>
        </row>
        <row r="7300">
          <cell r="A7300" t="str">
            <v>20.086.110-0</v>
          </cell>
          <cell r="B7300">
            <v>129.32</v>
          </cell>
        </row>
        <row r="7301">
          <cell r="A7301" t="str">
            <v>20.086.120-0</v>
          </cell>
          <cell r="B7301">
            <v>46.12</v>
          </cell>
        </row>
        <row r="7302">
          <cell r="A7302" t="str">
            <v>20.086.130-0</v>
          </cell>
          <cell r="B7302">
            <v>305.27999999999997</v>
          </cell>
        </row>
        <row r="7303">
          <cell r="A7303" t="str">
            <v>20.086.140-0</v>
          </cell>
          <cell r="B7303">
            <v>348.89</v>
          </cell>
        </row>
        <row r="7304">
          <cell r="A7304" t="str">
            <v>20.086.150-0</v>
          </cell>
          <cell r="B7304">
            <v>407.04</v>
          </cell>
        </row>
        <row r="7305">
          <cell r="A7305" t="str">
            <v>20.086.160-0</v>
          </cell>
          <cell r="B7305">
            <v>488.45</v>
          </cell>
        </row>
        <row r="7306">
          <cell r="A7306" t="str">
            <v>20.086.170-0</v>
          </cell>
          <cell r="B7306">
            <v>13.37</v>
          </cell>
        </row>
        <row r="7307">
          <cell r="A7307" t="str">
            <v>20.086.180-0</v>
          </cell>
          <cell r="B7307">
            <v>17.829999999999998</v>
          </cell>
        </row>
        <row r="7308">
          <cell r="A7308" t="str">
            <v>20.086.190-0</v>
          </cell>
          <cell r="B7308">
            <v>22.29</v>
          </cell>
        </row>
        <row r="7309">
          <cell r="A7309" t="str">
            <v>20.086.200-0</v>
          </cell>
          <cell r="B7309">
            <v>26.74</v>
          </cell>
        </row>
        <row r="7310">
          <cell r="A7310" t="str">
            <v>20.086.210-0</v>
          </cell>
          <cell r="B7310">
            <v>33.43</v>
          </cell>
        </row>
        <row r="7311">
          <cell r="A7311" t="str">
            <v>20.086.220-0</v>
          </cell>
          <cell r="B7311">
            <v>39.33</v>
          </cell>
        </row>
        <row r="7312">
          <cell r="A7312" t="str">
            <v>20.086.230-0</v>
          </cell>
          <cell r="B7312">
            <v>41.79</v>
          </cell>
        </row>
        <row r="7313">
          <cell r="A7313" t="str">
            <v>20.086.240-0</v>
          </cell>
          <cell r="B7313">
            <v>46.12</v>
          </cell>
        </row>
        <row r="7314">
          <cell r="A7314" t="str">
            <v>20.086.250-0</v>
          </cell>
          <cell r="B7314">
            <v>57.47</v>
          </cell>
        </row>
        <row r="7315">
          <cell r="A7315" t="str">
            <v>20.086.260-0</v>
          </cell>
          <cell r="B7315">
            <v>62.07</v>
          </cell>
        </row>
        <row r="7316">
          <cell r="A7316" t="str">
            <v>20.086.270-0</v>
          </cell>
          <cell r="B7316">
            <v>60.64</v>
          </cell>
        </row>
        <row r="7317">
          <cell r="A7317" t="str">
            <v>20.086.280-0</v>
          </cell>
          <cell r="B7317">
            <v>141.07</v>
          </cell>
        </row>
        <row r="7318">
          <cell r="A7318" t="str">
            <v>20.086.290-0</v>
          </cell>
          <cell r="B7318">
            <v>172.42</v>
          </cell>
        </row>
        <row r="7319">
          <cell r="A7319" t="str">
            <v>20.086.300-0</v>
          </cell>
          <cell r="B7319">
            <v>172.42</v>
          </cell>
        </row>
        <row r="7320">
          <cell r="A7320" t="str">
            <v>20.086.310-0</v>
          </cell>
          <cell r="B7320">
            <v>305.27999999999997</v>
          </cell>
        </row>
        <row r="7321">
          <cell r="A7321" t="str">
            <v>20.086.320-0</v>
          </cell>
          <cell r="B7321">
            <v>348.89</v>
          </cell>
        </row>
        <row r="7322">
          <cell r="A7322" t="str">
            <v>20.086.330-0</v>
          </cell>
          <cell r="B7322">
            <v>22.29</v>
          </cell>
        </row>
        <row r="7323">
          <cell r="A7323" t="str">
            <v>20.086.340-0</v>
          </cell>
          <cell r="B7323">
            <v>26.74</v>
          </cell>
        </row>
        <row r="7324">
          <cell r="A7324" t="str">
            <v>20.086.350-0</v>
          </cell>
          <cell r="B7324">
            <v>31.1</v>
          </cell>
        </row>
        <row r="7325">
          <cell r="A7325" t="str">
            <v>20.086.360-0</v>
          </cell>
          <cell r="B7325">
            <v>39.33</v>
          </cell>
        </row>
        <row r="7326">
          <cell r="A7326" t="str">
            <v>20.086.370-0</v>
          </cell>
          <cell r="B7326">
            <v>44.58</v>
          </cell>
        </row>
        <row r="7327">
          <cell r="A7327" t="str">
            <v>20.086.380-0</v>
          </cell>
          <cell r="B7327">
            <v>47.76</v>
          </cell>
        </row>
        <row r="7328">
          <cell r="A7328" t="str">
            <v>20.086.390-0</v>
          </cell>
          <cell r="B7328">
            <v>51.44</v>
          </cell>
        </row>
        <row r="7329">
          <cell r="A7329" t="str">
            <v>20.086.400-0</v>
          </cell>
          <cell r="B7329">
            <v>155.18</v>
          </cell>
        </row>
        <row r="7330">
          <cell r="A7330" t="str">
            <v>20.086.410-0</v>
          </cell>
          <cell r="B7330">
            <v>221.69</v>
          </cell>
        </row>
        <row r="7331">
          <cell r="A7331" t="str">
            <v>20.086.420-0</v>
          </cell>
          <cell r="B7331">
            <v>348.89</v>
          </cell>
        </row>
        <row r="7332">
          <cell r="A7332" t="str">
            <v>20.086.430-0</v>
          </cell>
          <cell r="B7332">
            <v>407.04</v>
          </cell>
        </row>
        <row r="7333">
          <cell r="A7333" t="str">
            <v>20.086.440-0</v>
          </cell>
          <cell r="B7333">
            <v>488.45</v>
          </cell>
        </row>
        <row r="7334">
          <cell r="A7334" t="str">
            <v>20.086.450-0</v>
          </cell>
          <cell r="B7334">
            <v>555.05999999999995</v>
          </cell>
        </row>
        <row r="7335">
          <cell r="A7335" t="str">
            <v>20.086.460-0</v>
          </cell>
          <cell r="B7335">
            <v>718.31</v>
          </cell>
        </row>
        <row r="7336">
          <cell r="A7336" t="str">
            <v>20.086.470-0</v>
          </cell>
          <cell r="B7336">
            <v>555.05999999999995</v>
          </cell>
        </row>
        <row r="7337">
          <cell r="A7337" t="str">
            <v>20.086.480-0</v>
          </cell>
          <cell r="B7337">
            <v>718.31</v>
          </cell>
        </row>
        <row r="7338">
          <cell r="A7338" t="str">
            <v>20.086.490-0</v>
          </cell>
          <cell r="B7338">
            <v>642.70000000000005</v>
          </cell>
        </row>
        <row r="7339">
          <cell r="A7339" t="str">
            <v>20.086.500-0</v>
          </cell>
          <cell r="B7339">
            <v>787.83</v>
          </cell>
        </row>
        <row r="7340">
          <cell r="A7340" t="str">
            <v>20.086.510-0</v>
          </cell>
          <cell r="B7340">
            <v>642.70000000000005</v>
          </cell>
        </row>
        <row r="7341">
          <cell r="A7341" t="str">
            <v>20.086.520-0</v>
          </cell>
          <cell r="B7341">
            <v>872.24</v>
          </cell>
        </row>
        <row r="7342">
          <cell r="A7342" t="str">
            <v>20.086.530-0</v>
          </cell>
          <cell r="B7342">
            <v>718.31</v>
          </cell>
        </row>
        <row r="7343">
          <cell r="A7343" t="str">
            <v>20.086.540-0</v>
          </cell>
          <cell r="B7343">
            <v>1110.1300000000001</v>
          </cell>
        </row>
        <row r="7344">
          <cell r="A7344" t="str">
            <v>20.086.550-0</v>
          </cell>
          <cell r="B7344">
            <v>872.24</v>
          </cell>
        </row>
        <row r="7345">
          <cell r="A7345" t="str">
            <v>20.086.560-0</v>
          </cell>
          <cell r="B7345">
            <v>1356.82</v>
          </cell>
        </row>
        <row r="7346">
          <cell r="A7346" t="str">
            <v>20.086.570-0</v>
          </cell>
          <cell r="B7346">
            <v>1017.61</v>
          </cell>
        </row>
        <row r="7347">
          <cell r="A7347" t="str">
            <v>20.086.580-0</v>
          </cell>
          <cell r="B7347">
            <v>1526.43</v>
          </cell>
        </row>
        <row r="7348">
          <cell r="A7348" t="str">
            <v>20.086.590-0</v>
          </cell>
          <cell r="B7348">
            <v>1195.8800000000001</v>
          </cell>
        </row>
        <row r="7349">
          <cell r="A7349" t="str">
            <v>20.086.600-0</v>
          </cell>
          <cell r="B7349">
            <v>930.12</v>
          </cell>
        </row>
        <row r="7350">
          <cell r="A7350" t="str">
            <v>20.086.610-0</v>
          </cell>
          <cell r="B7350">
            <v>727.92</v>
          </cell>
        </row>
        <row r="7351">
          <cell r="A7351" t="str">
            <v>20.086.620-0</v>
          </cell>
          <cell r="B7351">
            <v>930.12</v>
          </cell>
        </row>
        <row r="7352">
          <cell r="A7352" t="str">
            <v>20.086.630-0</v>
          </cell>
          <cell r="B7352">
            <v>930.12</v>
          </cell>
        </row>
        <row r="7353">
          <cell r="A7353" t="str">
            <v>20.086.640-0</v>
          </cell>
          <cell r="B7353">
            <v>1195.8800000000001</v>
          </cell>
        </row>
        <row r="7354">
          <cell r="A7354" t="str">
            <v>20.086.650-0</v>
          </cell>
          <cell r="B7354">
            <v>1860.25</v>
          </cell>
        </row>
        <row r="7355">
          <cell r="A7355" t="str">
            <v>20.086.660-0</v>
          </cell>
          <cell r="B7355">
            <v>1860.25</v>
          </cell>
        </row>
        <row r="7356">
          <cell r="A7356" t="str">
            <v>20.086.670-0</v>
          </cell>
          <cell r="B7356">
            <v>4030.94</v>
          </cell>
        </row>
        <row r="7357">
          <cell r="A7357" t="str">
            <v>20.086.680-0</v>
          </cell>
          <cell r="B7357">
            <v>4185.58</v>
          </cell>
        </row>
        <row r="7358">
          <cell r="A7358" t="str">
            <v>20.086.999-0</v>
          </cell>
          <cell r="B7358">
            <v>3962</v>
          </cell>
        </row>
        <row r="7359">
          <cell r="A7359" t="str">
            <v>20.090.001-1</v>
          </cell>
          <cell r="B7359">
            <v>35.07</v>
          </cell>
        </row>
        <row r="7360">
          <cell r="A7360" t="str">
            <v>20.090.005-1</v>
          </cell>
          <cell r="B7360">
            <v>18.52</v>
          </cell>
        </row>
        <row r="7361">
          <cell r="A7361" t="str">
            <v>20.090.006-0</v>
          </cell>
          <cell r="B7361">
            <v>36.299999999999997</v>
          </cell>
        </row>
        <row r="7362">
          <cell r="A7362" t="str">
            <v>20.090.999-0</v>
          </cell>
          <cell r="B7362">
            <v>2776</v>
          </cell>
        </row>
        <row r="7363">
          <cell r="A7363" t="str">
            <v>20.091.001-1</v>
          </cell>
          <cell r="B7363">
            <v>3.89</v>
          </cell>
        </row>
        <row r="7364">
          <cell r="A7364" t="str">
            <v>20.091.999-0</v>
          </cell>
          <cell r="B7364">
            <v>2896</v>
          </cell>
        </row>
        <row r="7365">
          <cell r="A7365" t="str">
            <v>20.092.001-0</v>
          </cell>
          <cell r="B7365">
            <v>35</v>
          </cell>
        </row>
        <row r="7366">
          <cell r="A7366" t="str">
            <v>20.092.999-0</v>
          </cell>
          <cell r="B7366">
            <v>3049</v>
          </cell>
        </row>
        <row r="7367">
          <cell r="A7367" t="str">
            <v>20.093.001-0</v>
          </cell>
          <cell r="B7367">
            <v>0.35</v>
          </cell>
        </row>
        <row r="7368">
          <cell r="A7368" t="str">
            <v>20.093.999-0</v>
          </cell>
          <cell r="B7368">
            <v>1810</v>
          </cell>
        </row>
        <row r="7369">
          <cell r="A7369" t="str">
            <v>20.096.001-0</v>
          </cell>
          <cell r="B7369">
            <v>53</v>
          </cell>
        </row>
        <row r="7370">
          <cell r="A7370" t="str">
            <v>20.096.999-0</v>
          </cell>
          <cell r="B7370">
            <v>2382</v>
          </cell>
        </row>
        <row r="7371">
          <cell r="A7371" t="str">
            <v>20.097.001-0</v>
          </cell>
          <cell r="B7371">
            <v>46</v>
          </cell>
        </row>
        <row r="7372">
          <cell r="A7372" t="str">
            <v>20.097.002-0</v>
          </cell>
          <cell r="B7372">
            <v>46</v>
          </cell>
        </row>
        <row r="7373">
          <cell r="A7373" t="str">
            <v>20.097.003-0</v>
          </cell>
          <cell r="B7373">
            <v>46</v>
          </cell>
        </row>
        <row r="7374">
          <cell r="A7374" t="str">
            <v>20.097.004-0</v>
          </cell>
          <cell r="B7374">
            <v>36</v>
          </cell>
        </row>
        <row r="7375">
          <cell r="A7375" t="str">
            <v>20.097.005-0</v>
          </cell>
          <cell r="B7375">
            <v>32</v>
          </cell>
        </row>
        <row r="7376">
          <cell r="A7376" t="str">
            <v>20.097.999-0</v>
          </cell>
          <cell r="B7376">
            <v>2348</v>
          </cell>
        </row>
        <row r="7377">
          <cell r="A7377" t="str">
            <v>20.098.001-0</v>
          </cell>
          <cell r="B7377">
            <v>46</v>
          </cell>
        </row>
        <row r="7378">
          <cell r="A7378" t="str">
            <v>20.098.999-0</v>
          </cell>
          <cell r="B7378">
            <v>2296</v>
          </cell>
        </row>
        <row r="7379">
          <cell r="A7379" t="str">
            <v>20.099.001-0</v>
          </cell>
          <cell r="B7379">
            <v>23</v>
          </cell>
        </row>
        <row r="7380">
          <cell r="A7380" t="str">
            <v>20.099.999-0</v>
          </cell>
          <cell r="B7380">
            <v>3134</v>
          </cell>
        </row>
        <row r="7381">
          <cell r="A7381" t="str">
            <v>20.100.999-0</v>
          </cell>
          <cell r="B7381">
            <v>2001</v>
          </cell>
        </row>
        <row r="7382">
          <cell r="A7382" t="str">
            <v>20.101.011-0</v>
          </cell>
          <cell r="B7382">
            <v>1581.1</v>
          </cell>
        </row>
        <row r="7383">
          <cell r="A7383" t="str">
            <v>20.101.013-0</v>
          </cell>
          <cell r="B7383">
            <v>1646.6</v>
          </cell>
        </row>
        <row r="7384">
          <cell r="A7384" t="str">
            <v>20.101.999-0</v>
          </cell>
          <cell r="B7384">
            <v>7774</v>
          </cell>
        </row>
        <row r="7385">
          <cell r="A7385" t="str">
            <v>20.102.003-0</v>
          </cell>
          <cell r="B7385">
            <v>1448.7</v>
          </cell>
        </row>
        <row r="7386">
          <cell r="A7386" t="str">
            <v>20.102.004-0</v>
          </cell>
          <cell r="B7386">
            <v>1876.6</v>
          </cell>
        </row>
        <row r="7387">
          <cell r="A7387" t="str">
            <v>20.102.005-0</v>
          </cell>
          <cell r="B7387">
            <v>2146.6</v>
          </cell>
        </row>
        <row r="7388">
          <cell r="A7388" t="str">
            <v>20.102.006-0</v>
          </cell>
          <cell r="B7388">
            <v>2516.6</v>
          </cell>
        </row>
        <row r="7389">
          <cell r="A7389" t="str">
            <v>20.102.007-0</v>
          </cell>
          <cell r="B7389">
            <v>1766.6</v>
          </cell>
        </row>
        <row r="7390">
          <cell r="A7390" t="str">
            <v>20.102.008-0</v>
          </cell>
          <cell r="B7390">
            <v>1846.6</v>
          </cell>
        </row>
        <row r="7391">
          <cell r="A7391" t="str">
            <v>20.102.999-0</v>
          </cell>
          <cell r="B7391">
            <v>12211</v>
          </cell>
        </row>
        <row r="7392">
          <cell r="A7392" t="str">
            <v>20.103.001-0</v>
          </cell>
          <cell r="B7392">
            <v>5906.2</v>
          </cell>
        </row>
        <row r="7393">
          <cell r="A7393" t="str">
            <v>20.103.999-0</v>
          </cell>
          <cell r="B7393">
            <v>3160</v>
          </cell>
        </row>
        <row r="7394">
          <cell r="A7394" t="str">
            <v>20.104.001-0</v>
          </cell>
          <cell r="B7394">
            <v>34</v>
          </cell>
        </row>
        <row r="7395">
          <cell r="A7395" t="str">
            <v>20.104.999-0</v>
          </cell>
          <cell r="B7395">
            <v>3336</v>
          </cell>
        </row>
        <row r="7396">
          <cell r="A7396" t="str">
            <v>20.105.001-0</v>
          </cell>
          <cell r="B7396">
            <v>2.3199999999999998</v>
          </cell>
        </row>
        <row r="7397">
          <cell r="A7397" t="str">
            <v>20.105.005-0</v>
          </cell>
          <cell r="B7397">
            <v>0.23</v>
          </cell>
        </row>
        <row r="7398">
          <cell r="A7398" t="str">
            <v>20.105.999-0</v>
          </cell>
          <cell r="B7398">
            <v>3903</v>
          </cell>
        </row>
        <row r="7399">
          <cell r="A7399" t="str">
            <v>20.106.001-0</v>
          </cell>
          <cell r="B7399">
            <v>3.49</v>
          </cell>
        </row>
        <row r="7400">
          <cell r="A7400" t="str">
            <v>20.106.999-0</v>
          </cell>
          <cell r="B7400">
            <v>2864</v>
          </cell>
        </row>
        <row r="7401">
          <cell r="A7401" t="str">
            <v>20.107.001-0</v>
          </cell>
          <cell r="B7401">
            <v>33.15</v>
          </cell>
        </row>
        <row r="7402">
          <cell r="A7402" t="str">
            <v>20.107.999-0</v>
          </cell>
          <cell r="B7402">
            <v>3557</v>
          </cell>
        </row>
        <row r="7403">
          <cell r="A7403" t="str">
            <v>20.110.999-0</v>
          </cell>
          <cell r="B7403">
            <v>3199</v>
          </cell>
        </row>
        <row r="7404">
          <cell r="A7404" t="str">
            <v>20.111.001-0</v>
          </cell>
          <cell r="B7404">
            <v>50</v>
          </cell>
        </row>
        <row r="7405">
          <cell r="A7405" t="str">
            <v>20.111.006-0</v>
          </cell>
          <cell r="B7405">
            <v>47.09</v>
          </cell>
        </row>
        <row r="7406">
          <cell r="A7406" t="str">
            <v>20.111.007-0</v>
          </cell>
          <cell r="B7406">
            <v>33</v>
          </cell>
        </row>
        <row r="7407">
          <cell r="A7407" t="str">
            <v>20.111.008-0</v>
          </cell>
          <cell r="B7407">
            <v>30</v>
          </cell>
        </row>
        <row r="7408">
          <cell r="A7408" t="str">
            <v>20.111.009-0</v>
          </cell>
          <cell r="B7408">
            <v>42</v>
          </cell>
        </row>
        <row r="7409">
          <cell r="A7409" t="str">
            <v>20.111.999-0</v>
          </cell>
          <cell r="B7409">
            <v>4128</v>
          </cell>
        </row>
        <row r="7410">
          <cell r="A7410" t="str">
            <v>20.112.010-0</v>
          </cell>
          <cell r="B7410">
            <v>45</v>
          </cell>
        </row>
        <row r="7411">
          <cell r="A7411" t="str">
            <v>20.112.011-0</v>
          </cell>
          <cell r="B7411">
            <v>45</v>
          </cell>
        </row>
        <row r="7412">
          <cell r="A7412" t="str">
            <v>20.112.013-0</v>
          </cell>
          <cell r="B7412">
            <v>30</v>
          </cell>
        </row>
        <row r="7413">
          <cell r="A7413" t="str">
            <v>20.112.014-0</v>
          </cell>
          <cell r="B7413">
            <v>45</v>
          </cell>
        </row>
        <row r="7414">
          <cell r="A7414" t="str">
            <v>20.112.999-0</v>
          </cell>
          <cell r="B7414">
            <v>8012</v>
          </cell>
        </row>
        <row r="7415">
          <cell r="A7415" t="str">
            <v>20.113.010-0</v>
          </cell>
          <cell r="B7415">
            <v>43</v>
          </cell>
        </row>
        <row r="7416">
          <cell r="A7416" t="str">
            <v>20.113.011-0</v>
          </cell>
          <cell r="B7416">
            <v>38</v>
          </cell>
        </row>
        <row r="7417">
          <cell r="A7417" t="str">
            <v>20.113.012-0</v>
          </cell>
          <cell r="B7417">
            <v>32</v>
          </cell>
        </row>
        <row r="7418">
          <cell r="A7418" t="str">
            <v>20.113.013-0</v>
          </cell>
          <cell r="B7418">
            <v>30</v>
          </cell>
        </row>
        <row r="7419">
          <cell r="A7419" t="str">
            <v>20.113.014-0</v>
          </cell>
          <cell r="B7419">
            <v>38</v>
          </cell>
        </row>
        <row r="7420">
          <cell r="A7420" t="str">
            <v>20.113.999-0</v>
          </cell>
          <cell r="B7420">
            <v>6669</v>
          </cell>
        </row>
        <row r="7421">
          <cell r="A7421" t="str">
            <v>20.114.010-0</v>
          </cell>
          <cell r="B7421">
            <v>48</v>
          </cell>
        </row>
        <row r="7422">
          <cell r="A7422" t="str">
            <v>20.114.011-0</v>
          </cell>
          <cell r="B7422">
            <v>48</v>
          </cell>
        </row>
        <row r="7423">
          <cell r="A7423" t="str">
            <v>20.114.012-0</v>
          </cell>
          <cell r="B7423">
            <v>40</v>
          </cell>
        </row>
        <row r="7424">
          <cell r="A7424" t="str">
            <v>20.114.013-0</v>
          </cell>
          <cell r="B7424">
            <v>34</v>
          </cell>
        </row>
        <row r="7425">
          <cell r="A7425" t="str">
            <v>20.114.014-0</v>
          </cell>
          <cell r="B7425">
            <v>48</v>
          </cell>
        </row>
        <row r="7426">
          <cell r="A7426" t="str">
            <v>20.114.999-0</v>
          </cell>
          <cell r="B7426">
            <v>2788</v>
          </cell>
        </row>
        <row r="7427">
          <cell r="A7427" t="str">
            <v>20.115.010-0</v>
          </cell>
          <cell r="B7427">
            <v>40</v>
          </cell>
        </row>
        <row r="7428">
          <cell r="A7428" t="str">
            <v>20.115.011-0</v>
          </cell>
          <cell r="B7428">
            <v>38.07</v>
          </cell>
        </row>
        <row r="7429">
          <cell r="A7429" t="str">
            <v>20.115.012-0</v>
          </cell>
          <cell r="B7429">
            <v>30</v>
          </cell>
        </row>
        <row r="7430">
          <cell r="A7430" t="str">
            <v>20.115.013-0</v>
          </cell>
          <cell r="B7430">
            <v>15</v>
          </cell>
        </row>
        <row r="7431">
          <cell r="A7431" t="str">
            <v>20.115.014-0</v>
          </cell>
          <cell r="B7431">
            <v>35</v>
          </cell>
        </row>
        <row r="7432">
          <cell r="A7432" t="str">
            <v>20.115.999-0</v>
          </cell>
          <cell r="B7432">
            <v>2660</v>
          </cell>
        </row>
        <row r="7433">
          <cell r="A7433" t="str">
            <v>20.125.999-0</v>
          </cell>
          <cell r="B7433">
            <v>2205</v>
          </cell>
        </row>
        <row r="7434">
          <cell r="A7434" t="str">
            <v>20.170.001-0</v>
          </cell>
          <cell r="B7434">
            <v>78</v>
          </cell>
        </row>
        <row r="7435">
          <cell r="A7435" t="str">
            <v>20.170.999-0</v>
          </cell>
          <cell r="B7435">
            <v>2799</v>
          </cell>
        </row>
        <row r="7436">
          <cell r="A7436" t="str">
            <v>20.175.001-1</v>
          </cell>
          <cell r="B7436">
            <v>81.28</v>
          </cell>
        </row>
        <row r="7437">
          <cell r="A7437" t="str">
            <v>20.175.002-1</v>
          </cell>
          <cell r="B7437">
            <v>253.44</v>
          </cell>
        </row>
        <row r="7438">
          <cell r="A7438" t="str">
            <v>20.175.003-0</v>
          </cell>
          <cell r="B7438">
            <v>333.4</v>
          </cell>
        </row>
        <row r="7439">
          <cell r="A7439" t="str">
            <v>20.175.004-0</v>
          </cell>
          <cell r="B7439">
            <v>281.89999999999998</v>
          </cell>
        </row>
        <row r="7440">
          <cell r="A7440" t="str">
            <v>20.175.005-0</v>
          </cell>
          <cell r="B7440">
            <v>816.31</v>
          </cell>
        </row>
        <row r="7441">
          <cell r="A7441" t="str">
            <v>20.175.006-0</v>
          </cell>
          <cell r="B7441">
            <v>851.24</v>
          </cell>
        </row>
        <row r="7442">
          <cell r="A7442" t="str">
            <v>20.175.007-0</v>
          </cell>
          <cell r="B7442">
            <v>774.44</v>
          </cell>
        </row>
        <row r="7443">
          <cell r="A7443" t="str">
            <v>20.175.999-0</v>
          </cell>
          <cell r="B7443">
            <v>3329</v>
          </cell>
        </row>
        <row r="7444">
          <cell r="A7444" t="str">
            <v>20.180.001-0</v>
          </cell>
          <cell r="B7444">
            <v>223.59</v>
          </cell>
        </row>
        <row r="7445">
          <cell r="A7445" t="str">
            <v>20.180.002-0</v>
          </cell>
          <cell r="B7445">
            <v>129.47</v>
          </cell>
        </row>
        <row r="7446">
          <cell r="A7446" t="str">
            <v>20.180.999-0</v>
          </cell>
          <cell r="B7446">
            <v>2440</v>
          </cell>
        </row>
        <row r="7447">
          <cell r="A7447" t="str">
            <v>20.181.001-0</v>
          </cell>
          <cell r="B7447">
            <v>44.87</v>
          </cell>
        </row>
        <row r="7448">
          <cell r="A7448" t="str">
            <v>20.181.005-1</v>
          </cell>
          <cell r="B7448">
            <v>3301.4</v>
          </cell>
        </row>
        <row r="7449">
          <cell r="A7449" t="str">
            <v>20.181.006-1</v>
          </cell>
          <cell r="B7449">
            <v>4291.8999999999996</v>
          </cell>
        </row>
        <row r="7450">
          <cell r="A7450" t="str">
            <v>20.181.999-0</v>
          </cell>
          <cell r="B7450">
            <v>3311</v>
          </cell>
        </row>
        <row r="7451">
          <cell r="A7451" t="str">
            <v>20.183.001-1</v>
          </cell>
          <cell r="B7451">
            <v>14.32</v>
          </cell>
        </row>
        <row r="7452">
          <cell r="A7452" t="str">
            <v>20.183.999-0</v>
          </cell>
          <cell r="B7452">
            <v>3595</v>
          </cell>
        </row>
        <row r="7453">
          <cell r="A7453" t="str">
            <v>20.198.001-0</v>
          </cell>
          <cell r="B7453">
            <v>998.9</v>
          </cell>
        </row>
        <row r="7454">
          <cell r="A7454" t="str">
            <v>20.198.999-0</v>
          </cell>
          <cell r="B7454">
            <v>3301</v>
          </cell>
        </row>
        <row r="7455">
          <cell r="A7455" t="str">
            <v>20.200.999-0</v>
          </cell>
          <cell r="B7455">
            <v>3222</v>
          </cell>
        </row>
        <row r="7456">
          <cell r="A7456" t="str">
            <v>21.001.010-0</v>
          </cell>
          <cell r="B7456">
            <v>142.4</v>
          </cell>
        </row>
        <row r="7457">
          <cell r="A7457" t="str">
            <v>21.001.015-0</v>
          </cell>
          <cell r="B7457">
            <v>154.75</v>
          </cell>
        </row>
        <row r="7458">
          <cell r="A7458" t="str">
            <v>21.001.020-0</v>
          </cell>
          <cell r="B7458">
            <v>180.92</v>
          </cell>
        </row>
        <row r="7459">
          <cell r="A7459" t="str">
            <v>21.001.021-0</v>
          </cell>
          <cell r="B7459">
            <v>220.78</v>
          </cell>
        </row>
        <row r="7460">
          <cell r="A7460" t="str">
            <v>21.001.025-0</v>
          </cell>
          <cell r="B7460">
            <v>293.61</v>
          </cell>
        </row>
        <row r="7461">
          <cell r="A7461" t="str">
            <v>21.001.060-0</v>
          </cell>
          <cell r="B7461">
            <v>67.69</v>
          </cell>
        </row>
        <row r="7462">
          <cell r="A7462" t="str">
            <v>21.001.062-0</v>
          </cell>
          <cell r="B7462">
            <v>137.13999999999999</v>
          </cell>
        </row>
        <row r="7463">
          <cell r="A7463" t="str">
            <v>21.001.065-0</v>
          </cell>
          <cell r="B7463">
            <v>274.68</v>
          </cell>
        </row>
        <row r="7464">
          <cell r="A7464" t="str">
            <v>21.001.070-0</v>
          </cell>
          <cell r="B7464">
            <v>137.13999999999999</v>
          </cell>
        </row>
        <row r="7465">
          <cell r="A7465" t="str">
            <v>21.001.075-0</v>
          </cell>
          <cell r="B7465">
            <v>161.83000000000001</v>
          </cell>
        </row>
        <row r="7466">
          <cell r="A7466" t="str">
            <v>21.001.080-0</v>
          </cell>
          <cell r="B7466">
            <v>137.13999999999999</v>
          </cell>
        </row>
        <row r="7467">
          <cell r="A7467" t="str">
            <v>21.001.090-0</v>
          </cell>
          <cell r="B7467">
            <v>161.83000000000001</v>
          </cell>
        </row>
        <row r="7468">
          <cell r="A7468" t="str">
            <v>21.001.999-0</v>
          </cell>
          <cell r="B7468">
            <v>1973</v>
          </cell>
        </row>
        <row r="7469">
          <cell r="A7469" t="str">
            <v>21.004.010-0</v>
          </cell>
          <cell r="B7469">
            <v>246.96</v>
          </cell>
        </row>
        <row r="7470">
          <cell r="A7470" t="str">
            <v>21.004.015-0</v>
          </cell>
          <cell r="B7470">
            <v>740.88</v>
          </cell>
        </row>
        <row r="7471">
          <cell r="A7471" t="str">
            <v>21.004.020-0</v>
          </cell>
          <cell r="B7471">
            <v>61.74</v>
          </cell>
        </row>
        <row r="7472">
          <cell r="A7472" t="str">
            <v>21.004.021-0</v>
          </cell>
          <cell r="B7472">
            <v>92.61</v>
          </cell>
        </row>
        <row r="7473">
          <cell r="A7473" t="str">
            <v>21.004.025-0</v>
          </cell>
          <cell r="B7473">
            <v>123.48</v>
          </cell>
        </row>
        <row r="7474">
          <cell r="A7474" t="str">
            <v>21.004.040-0</v>
          </cell>
          <cell r="B7474">
            <v>61.74</v>
          </cell>
        </row>
        <row r="7475">
          <cell r="A7475" t="str">
            <v>21.004.042-0</v>
          </cell>
          <cell r="B7475">
            <v>98.78</v>
          </cell>
        </row>
        <row r="7476">
          <cell r="A7476" t="str">
            <v>21.004.045-0</v>
          </cell>
          <cell r="B7476">
            <v>74.08</v>
          </cell>
        </row>
        <row r="7477">
          <cell r="A7477" t="str">
            <v>21.004.048-0</v>
          </cell>
          <cell r="B7477">
            <v>123.48</v>
          </cell>
        </row>
        <row r="7478">
          <cell r="A7478" t="str">
            <v>21.004.095-0</v>
          </cell>
          <cell r="B7478">
            <v>49.39</v>
          </cell>
        </row>
        <row r="7479">
          <cell r="A7479" t="str">
            <v>21.004.100-0</v>
          </cell>
          <cell r="B7479">
            <v>61.74</v>
          </cell>
        </row>
        <row r="7480">
          <cell r="A7480" t="str">
            <v>21.004.101-0</v>
          </cell>
          <cell r="B7480">
            <v>123.48</v>
          </cell>
        </row>
        <row r="7481">
          <cell r="A7481" t="str">
            <v>21.004.102-0</v>
          </cell>
          <cell r="B7481">
            <v>154.35</v>
          </cell>
        </row>
        <row r="7482">
          <cell r="A7482" t="str">
            <v>21.004.105-0</v>
          </cell>
          <cell r="B7482">
            <v>12.34</v>
          </cell>
        </row>
        <row r="7483">
          <cell r="A7483" t="str">
            <v>21.004.108-0</v>
          </cell>
          <cell r="B7483">
            <v>12.34</v>
          </cell>
        </row>
        <row r="7484">
          <cell r="A7484" t="str">
            <v>21.004.110-0</v>
          </cell>
          <cell r="B7484">
            <v>3.08</v>
          </cell>
        </row>
        <row r="7485">
          <cell r="A7485" t="str">
            <v>21.004.120-0</v>
          </cell>
          <cell r="B7485">
            <v>49.39</v>
          </cell>
        </row>
        <row r="7486">
          <cell r="A7486" t="str">
            <v>21.004.125-0</v>
          </cell>
          <cell r="B7486">
            <v>3.08</v>
          </cell>
        </row>
        <row r="7487">
          <cell r="A7487" t="str">
            <v>21.004.130-0</v>
          </cell>
          <cell r="B7487">
            <v>24.69</v>
          </cell>
        </row>
        <row r="7488">
          <cell r="A7488" t="str">
            <v>21.004.135-0</v>
          </cell>
          <cell r="B7488">
            <v>9.26</v>
          </cell>
        </row>
        <row r="7489">
          <cell r="A7489" t="str">
            <v>21.004.140-0</v>
          </cell>
          <cell r="B7489">
            <v>3.08</v>
          </cell>
        </row>
        <row r="7490">
          <cell r="A7490" t="str">
            <v>21.004.141-0</v>
          </cell>
          <cell r="B7490">
            <v>9.26</v>
          </cell>
        </row>
        <row r="7491">
          <cell r="A7491" t="str">
            <v>21.004.142-0</v>
          </cell>
          <cell r="B7491">
            <v>12.34</v>
          </cell>
        </row>
        <row r="7492">
          <cell r="A7492" t="str">
            <v>21.004.143-0</v>
          </cell>
          <cell r="B7492">
            <v>18.52</v>
          </cell>
        </row>
        <row r="7493">
          <cell r="A7493" t="str">
            <v>21.004.144-0</v>
          </cell>
          <cell r="B7493">
            <v>37.04</v>
          </cell>
        </row>
        <row r="7494">
          <cell r="A7494" t="str">
            <v>21.004.150-0</v>
          </cell>
          <cell r="B7494">
            <v>12.34</v>
          </cell>
        </row>
        <row r="7495">
          <cell r="A7495" t="str">
            <v>21.004.153-0</v>
          </cell>
          <cell r="B7495">
            <v>6.17</v>
          </cell>
        </row>
        <row r="7496">
          <cell r="A7496" t="str">
            <v>21.004.155-0</v>
          </cell>
          <cell r="B7496">
            <v>6.17</v>
          </cell>
        </row>
        <row r="7497">
          <cell r="A7497" t="str">
            <v>21.004.158-0</v>
          </cell>
          <cell r="B7497">
            <v>3.08</v>
          </cell>
        </row>
        <row r="7498">
          <cell r="A7498" t="str">
            <v>21.004.160-0</v>
          </cell>
          <cell r="B7498">
            <v>6.17</v>
          </cell>
        </row>
        <row r="7499">
          <cell r="A7499" t="str">
            <v>21.004.165-0</v>
          </cell>
          <cell r="B7499">
            <v>3.08</v>
          </cell>
        </row>
        <row r="7500">
          <cell r="A7500" t="str">
            <v>21.004.168-0</v>
          </cell>
          <cell r="B7500">
            <v>3.08</v>
          </cell>
        </row>
        <row r="7501">
          <cell r="A7501" t="str">
            <v>21.004.170-0</v>
          </cell>
          <cell r="B7501">
            <v>3.08</v>
          </cell>
        </row>
        <row r="7502">
          <cell r="A7502" t="str">
            <v>21.004.175-0</v>
          </cell>
          <cell r="B7502">
            <v>9.26</v>
          </cell>
        </row>
        <row r="7503">
          <cell r="A7503" t="str">
            <v>21.004.185-0</v>
          </cell>
          <cell r="B7503">
            <v>1.23</v>
          </cell>
        </row>
        <row r="7504">
          <cell r="A7504" t="str">
            <v>21.004.186-0</v>
          </cell>
          <cell r="B7504">
            <v>18.52</v>
          </cell>
        </row>
        <row r="7505">
          <cell r="A7505" t="str">
            <v>21.004.187-0</v>
          </cell>
          <cell r="B7505">
            <v>24.69</v>
          </cell>
        </row>
        <row r="7506">
          <cell r="A7506" t="str">
            <v>21.004.188-0</v>
          </cell>
          <cell r="B7506">
            <v>37.04</v>
          </cell>
        </row>
        <row r="7507">
          <cell r="A7507" t="str">
            <v>21.004.999-0</v>
          </cell>
          <cell r="B7507">
            <v>1898</v>
          </cell>
        </row>
        <row r="7508">
          <cell r="A7508" t="str">
            <v>21.005.010-0</v>
          </cell>
          <cell r="B7508">
            <v>1304.94</v>
          </cell>
        </row>
        <row r="7509">
          <cell r="A7509" t="str">
            <v>21.005.011-0</v>
          </cell>
          <cell r="B7509">
            <v>1271.3399999999999</v>
          </cell>
        </row>
        <row r="7510">
          <cell r="A7510" t="str">
            <v>21.005.015-0</v>
          </cell>
          <cell r="B7510">
            <v>1590.54</v>
          </cell>
        </row>
        <row r="7511">
          <cell r="A7511" t="str">
            <v>21.005.016-0</v>
          </cell>
          <cell r="B7511">
            <v>1607.34</v>
          </cell>
        </row>
        <row r="7512">
          <cell r="A7512" t="str">
            <v>21.005.020-0</v>
          </cell>
          <cell r="B7512">
            <v>1103.3399999999999</v>
          </cell>
        </row>
        <row r="7513">
          <cell r="A7513" t="str">
            <v>21.005.050-0</v>
          </cell>
          <cell r="B7513">
            <v>896.29</v>
          </cell>
        </row>
        <row r="7514">
          <cell r="A7514" t="str">
            <v>21.005.999-0</v>
          </cell>
          <cell r="B7514">
            <v>2651</v>
          </cell>
        </row>
        <row r="7515">
          <cell r="A7515" t="str">
            <v>21.007.010-0</v>
          </cell>
          <cell r="B7515">
            <v>72.91</v>
          </cell>
        </row>
        <row r="7516">
          <cell r="A7516" t="str">
            <v>21.007.015-0</v>
          </cell>
          <cell r="B7516">
            <v>101.31</v>
          </cell>
        </row>
        <row r="7517">
          <cell r="A7517" t="str">
            <v>21.007.999-0</v>
          </cell>
          <cell r="B7517">
            <v>4323</v>
          </cell>
        </row>
        <row r="7518">
          <cell r="A7518" t="str">
            <v>21.009.010-0</v>
          </cell>
          <cell r="B7518">
            <v>16.66</v>
          </cell>
        </row>
        <row r="7519">
          <cell r="A7519" t="str">
            <v>21.009.011-0</v>
          </cell>
          <cell r="B7519">
            <v>33.33</v>
          </cell>
        </row>
        <row r="7520">
          <cell r="A7520" t="str">
            <v>21.009.012-0</v>
          </cell>
          <cell r="B7520">
            <v>60.49</v>
          </cell>
        </row>
        <row r="7521">
          <cell r="A7521" t="str">
            <v>21.009.013-0</v>
          </cell>
          <cell r="B7521">
            <v>93.83</v>
          </cell>
        </row>
        <row r="7522">
          <cell r="A7522" t="str">
            <v>21.009.030-0</v>
          </cell>
          <cell r="B7522">
            <v>55.35</v>
          </cell>
        </row>
        <row r="7523">
          <cell r="A7523" t="str">
            <v>21.009.031-0</v>
          </cell>
          <cell r="B7523">
            <v>76.459999999999994</v>
          </cell>
        </row>
        <row r="7524">
          <cell r="A7524" t="str">
            <v>21.009.040-0</v>
          </cell>
          <cell r="B7524">
            <v>72.53</v>
          </cell>
        </row>
        <row r="7525">
          <cell r="A7525" t="str">
            <v>21.009.041-0</v>
          </cell>
          <cell r="B7525">
            <v>94.55</v>
          </cell>
        </row>
        <row r="7526">
          <cell r="A7526" t="str">
            <v>21.009.080-0</v>
          </cell>
          <cell r="B7526">
            <v>53.04</v>
          </cell>
        </row>
        <row r="7527">
          <cell r="A7527" t="str">
            <v>21.009.081-0</v>
          </cell>
          <cell r="B7527">
            <v>44.28</v>
          </cell>
        </row>
        <row r="7528">
          <cell r="A7528" t="str">
            <v>21.009.100-0</v>
          </cell>
          <cell r="B7528">
            <v>15.19</v>
          </cell>
        </row>
        <row r="7529">
          <cell r="A7529" t="str">
            <v>21.009.101-0</v>
          </cell>
          <cell r="B7529">
            <v>28.67</v>
          </cell>
        </row>
        <row r="7530">
          <cell r="A7530" t="str">
            <v>21.009.102-0</v>
          </cell>
          <cell r="B7530">
            <v>70.2</v>
          </cell>
        </row>
        <row r="7531">
          <cell r="A7531" t="str">
            <v>21.009.105-0</v>
          </cell>
          <cell r="B7531">
            <v>121.13</v>
          </cell>
        </row>
        <row r="7532">
          <cell r="A7532" t="str">
            <v>21.009.106-0</v>
          </cell>
          <cell r="B7532">
            <v>33.06</v>
          </cell>
        </row>
        <row r="7533">
          <cell r="A7533" t="str">
            <v>21.009.107-0</v>
          </cell>
          <cell r="B7533">
            <v>39.44</v>
          </cell>
        </row>
        <row r="7534">
          <cell r="A7534" t="str">
            <v>21.009.108-0</v>
          </cell>
          <cell r="B7534">
            <v>10.039999999999999</v>
          </cell>
        </row>
        <row r="7535">
          <cell r="A7535" t="str">
            <v>21.009.109-0</v>
          </cell>
          <cell r="B7535">
            <v>5.1100000000000003</v>
          </cell>
        </row>
        <row r="7536">
          <cell r="A7536" t="str">
            <v>21.009.110-0</v>
          </cell>
          <cell r="B7536">
            <v>5.01</v>
          </cell>
        </row>
        <row r="7537">
          <cell r="A7537" t="str">
            <v>21.009.111-0</v>
          </cell>
          <cell r="B7537">
            <v>5.47</v>
          </cell>
        </row>
        <row r="7538">
          <cell r="A7538" t="str">
            <v>21.009.112-0</v>
          </cell>
          <cell r="B7538">
            <v>5.71</v>
          </cell>
        </row>
        <row r="7539">
          <cell r="A7539" t="str">
            <v>21.009.113-0</v>
          </cell>
          <cell r="B7539">
            <v>6.08</v>
          </cell>
        </row>
        <row r="7540">
          <cell r="A7540" t="str">
            <v>21.009.114-0</v>
          </cell>
          <cell r="B7540">
            <v>45.06</v>
          </cell>
        </row>
        <row r="7541">
          <cell r="A7541" t="str">
            <v>21.009.115-0</v>
          </cell>
          <cell r="B7541">
            <v>10.039999999999999</v>
          </cell>
        </row>
        <row r="7542">
          <cell r="A7542" t="str">
            <v>21.009.116-0</v>
          </cell>
          <cell r="B7542">
            <v>7.53</v>
          </cell>
        </row>
        <row r="7543">
          <cell r="A7543" t="str">
            <v>21.009.999-0</v>
          </cell>
          <cell r="B7543">
            <v>1926</v>
          </cell>
        </row>
        <row r="7544">
          <cell r="A7544" t="str">
            <v>21.010.005-0</v>
          </cell>
          <cell r="B7544">
            <v>23.05</v>
          </cell>
        </row>
        <row r="7545">
          <cell r="A7545" t="str">
            <v>21.010.010-0</v>
          </cell>
          <cell r="B7545">
            <v>38.32</v>
          </cell>
        </row>
        <row r="7546">
          <cell r="A7546" t="str">
            <v>21.010.015-0</v>
          </cell>
          <cell r="B7546">
            <v>98.72</v>
          </cell>
        </row>
        <row r="7547">
          <cell r="A7547" t="str">
            <v>21.010.020-0</v>
          </cell>
          <cell r="B7547">
            <v>164.34</v>
          </cell>
        </row>
        <row r="7548">
          <cell r="A7548" t="str">
            <v>21.010.025-0</v>
          </cell>
          <cell r="B7548">
            <v>44.29</v>
          </cell>
        </row>
        <row r="7549">
          <cell r="A7549" t="str">
            <v>21.010.030-0</v>
          </cell>
          <cell r="B7549">
            <v>54.14</v>
          </cell>
        </row>
        <row r="7550">
          <cell r="A7550" t="str">
            <v>21.010.035-0</v>
          </cell>
          <cell r="B7550">
            <v>65.709999999999994</v>
          </cell>
        </row>
        <row r="7551">
          <cell r="A7551" t="str">
            <v>21.010.040-0</v>
          </cell>
          <cell r="B7551">
            <v>73.650000000000006</v>
          </cell>
        </row>
        <row r="7552">
          <cell r="A7552" t="str">
            <v>21.010.999-0</v>
          </cell>
          <cell r="B7552">
            <v>2446</v>
          </cell>
        </row>
        <row r="7553">
          <cell r="A7553" t="str">
            <v>21.011.010-0</v>
          </cell>
          <cell r="B7553">
            <v>69.61</v>
          </cell>
        </row>
        <row r="7554">
          <cell r="A7554" t="str">
            <v>21.011.012-0</v>
          </cell>
          <cell r="B7554">
            <v>77.48</v>
          </cell>
        </row>
        <row r="7555">
          <cell r="A7555" t="str">
            <v>21.011.015-0</v>
          </cell>
          <cell r="B7555">
            <v>268.25</v>
          </cell>
        </row>
        <row r="7556">
          <cell r="A7556" t="str">
            <v>21.011.016-0</v>
          </cell>
          <cell r="B7556">
            <v>530.72</v>
          </cell>
        </row>
        <row r="7557">
          <cell r="A7557" t="str">
            <v>21.011.020-0</v>
          </cell>
          <cell r="B7557">
            <v>77.48</v>
          </cell>
        </row>
        <row r="7558">
          <cell r="A7558" t="str">
            <v>21.011.021-0</v>
          </cell>
          <cell r="B7558">
            <v>140.76</v>
          </cell>
        </row>
        <row r="7559">
          <cell r="A7559" t="str">
            <v>21.011.025-0</v>
          </cell>
          <cell r="B7559">
            <v>77.48</v>
          </cell>
        </row>
        <row r="7560">
          <cell r="A7560" t="str">
            <v>21.011.026-0</v>
          </cell>
          <cell r="B7560">
            <v>140.76</v>
          </cell>
        </row>
        <row r="7561">
          <cell r="A7561" t="str">
            <v>21.011.030-0</v>
          </cell>
          <cell r="B7561">
            <v>398.01</v>
          </cell>
        </row>
        <row r="7562">
          <cell r="A7562" t="str">
            <v>21.011.035-0</v>
          </cell>
          <cell r="B7562">
            <v>690.45</v>
          </cell>
        </row>
        <row r="7563">
          <cell r="A7563" t="str">
            <v>21.011.040-0</v>
          </cell>
          <cell r="B7563">
            <v>876.13</v>
          </cell>
        </row>
        <row r="7564">
          <cell r="A7564" t="str">
            <v>21.011.050-0</v>
          </cell>
          <cell r="B7564">
            <v>1003.57</v>
          </cell>
        </row>
        <row r="7565">
          <cell r="A7565" t="str">
            <v>21.011.060-0</v>
          </cell>
          <cell r="B7565">
            <v>1436.67</v>
          </cell>
        </row>
        <row r="7566">
          <cell r="A7566" t="str">
            <v>21.011.070-0</v>
          </cell>
          <cell r="B7566">
            <v>1200.42</v>
          </cell>
        </row>
        <row r="7567">
          <cell r="A7567" t="str">
            <v>21.011.075-0</v>
          </cell>
          <cell r="B7567">
            <v>285.63</v>
          </cell>
        </row>
        <row r="7568">
          <cell r="A7568" t="str">
            <v>21.011.080-0</v>
          </cell>
          <cell r="B7568">
            <v>409.77</v>
          </cell>
        </row>
        <row r="7569">
          <cell r="A7569" t="str">
            <v>21.011.085-0</v>
          </cell>
          <cell r="B7569">
            <v>729.98</v>
          </cell>
        </row>
        <row r="7570">
          <cell r="A7570" t="str">
            <v>21.011.090-0</v>
          </cell>
          <cell r="B7570">
            <v>483.86</v>
          </cell>
        </row>
        <row r="7571">
          <cell r="A7571" t="str">
            <v>21.011.095-0</v>
          </cell>
          <cell r="B7571">
            <v>723.81</v>
          </cell>
        </row>
        <row r="7572">
          <cell r="A7572" t="str">
            <v>21.011.100-0</v>
          </cell>
          <cell r="B7572">
            <v>729.98</v>
          </cell>
        </row>
        <row r="7573">
          <cell r="A7573" t="str">
            <v>21.011.999-0</v>
          </cell>
          <cell r="B7573">
            <v>2309</v>
          </cell>
        </row>
        <row r="7574">
          <cell r="A7574" t="str">
            <v>21.013.010-0</v>
          </cell>
          <cell r="B7574">
            <v>276.75</v>
          </cell>
        </row>
        <row r="7575">
          <cell r="A7575" t="str">
            <v>21.013.999-0</v>
          </cell>
          <cell r="B7575">
            <v>1947</v>
          </cell>
        </row>
        <row r="7576">
          <cell r="A7576" t="str">
            <v>21.015.179-0</v>
          </cell>
          <cell r="B7576">
            <v>6.17</v>
          </cell>
        </row>
        <row r="7577">
          <cell r="A7577" t="str">
            <v>21.015.181-0</v>
          </cell>
          <cell r="B7577">
            <v>43.65</v>
          </cell>
        </row>
        <row r="7578">
          <cell r="A7578" t="str">
            <v>21.015.182-0</v>
          </cell>
          <cell r="B7578">
            <v>22.67</v>
          </cell>
        </row>
        <row r="7579">
          <cell r="A7579" t="str">
            <v>21.015.201-0</v>
          </cell>
          <cell r="B7579">
            <v>98.78</v>
          </cell>
        </row>
        <row r="7580">
          <cell r="A7580" t="str">
            <v>21.015.210-0</v>
          </cell>
          <cell r="B7580">
            <v>262.64999999999998</v>
          </cell>
        </row>
        <row r="7581">
          <cell r="A7581" t="str">
            <v>21.015.220-0</v>
          </cell>
          <cell r="B7581">
            <v>174.43</v>
          </cell>
        </row>
        <row r="7582">
          <cell r="A7582" t="str">
            <v>21.015.999-0</v>
          </cell>
          <cell r="B7582">
            <v>2260</v>
          </cell>
        </row>
        <row r="7583">
          <cell r="A7583" t="str">
            <v>21.018.010-0</v>
          </cell>
          <cell r="B7583">
            <v>43.21</v>
          </cell>
        </row>
        <row r="7584">
          <cell r="A7584" t="str">
            <v>21.018.012-0</v>
          </cell>
          <cell r="B7584">
            <v>61.74</v>
          </cell>
        </row>
        <row r="7585">
          <cell r="A7585" t="str">
            <v>21.018.015-0</v>
          </cell>
          <cell r="B7585">
            <v>49.39</v>
          </cell>
        </row>
        <row r="7586">
          <cell r="A7586" t="str">
            <v>21.018.018-0</v>
          </cell>
          <cell r="B7586">
            <v>74.08</v>
          </cell>
        </row>
        <row r="7587">
          <cell r="A7587" t="str">
            <v>21.018.020-0</v>
          </cell>
          <cell r="B7587">
            <v>12.34</v>
          </cell>
        </row>
        <row r="7588">
          <cell r="A7588" t="str">
            <v>21.018.021-0</v>
          </cell>
          <cell r="B7588">
            <v>24.69</v>
          </cell>
        </row>
        <row r="7589">
          <cell r="A7589" t="str">
            <v>21.018.022-0</v>
          </cell>
          <cell r="B7589">
            <v>37.04</v>
          </cell>
        </row>
        <row r="7590">
          <cell r="A7590" t="str">
            <v>21.018.023-0</v>
          </cell>
          <cell r="B7590">
            <v>49.39</v>
          </cell>
        </row>
        <row r="7591">
          <cell r="A7591" t="str">
            <v>21.018.025-0</v>
          </cell>
          <cell r="B7591">
            <v>40.130000000000003</v>
          </cell>
        </row>
        <row r="7592">
          <cell r="A7592" t="str">
            <v>21.018.030-0</v>
          </cell>
          <cell r="B7592">
            <v>61.74</v>
          </cell>
        </row>
        <row r="7593">
          <cell r="A7593" t="str">
            <v>21.018.031-0</v>
          </cell>
          <cell r="B7593">
            <v>18.52</v>
          </cell>
        </row>
        <row r="7594">
          <cell r="A7594" t="str">
            <v>21.018.032-0</v>
          </cell>
          <cell r="B7594">
            <v>30.87</v>
          </cell>
        </row>
        <row r="7595">
          <cell r="A7595" t="str">
            <v>21.018.060-0</v>
          </cell>
          <cell r="B7595">
            <v>12.34</v>
          </cell>
        </row>
        <row r="7596">
          <cell r="A7596" t="str">
            <v>21.018.080-0</v>
          </cell>
          <cell r="B7596">
            <v>12.34</v>
          </cell>
        </row>
        <row r="7597">
          <cell r="A7597" t="str">
            <v>21.018.081-0</v>
          </cell>
          <cell r="B7597">
            <v>9.26</v>
          </cell>
        </row>
        <row r="7598">
          <cell r="A7598" t="str">
            <v>21.018.082-0</v>
          </cell>
          <cell r="B7598">
            <v>6.17</v>
          </cell>
        </row>
        <row r="7599">
          <cell r="A7599" t="str">
            <v>21.018.083-0</v>
          </cell>
          <cell r="B7599">
            <v>4.7</v>
          </cell>
        </row>
        <row r="7600">
          <cell r="A7600" t="str">
            <v>21.018.085-0</v>
          </cell>
          <cell r="B7600">
            <v>30.87</v>
          </cell>
        </row>
        <row r="7601">
          <cell r="A7601" t="str">
            <v>21.018.090-0</v>
          </cell>
          <cell r="B7601">
            <v>6.17</v>
          </cell>
        </row>
        <row r="7602">
          <cell r="A7602" t="str">
            <v>21.018.095-0</v>
          </cell>
          <cell r="B7602">
            <v>12.34</v>
          </cell>
        </row>
        <row r="7603">
          <cell r="A7603" t="str">
            <v>21.018.100-0</v>
          </cell>
          <cell r="B7603">
            <v>18.52</v>
          </cell>
        </row>
        <row r="7604">
          <cell r="A7604" t="str">
            <v>21.018.105-0</v>
          </cell>
          <cell r="B7604">
            <v>24.69</v>
          </cell>
        </row>
        <row r="7605">
          <cell r="A7605" t="str">
            <v>21.018.125-0</v>
          </cell>
          <cell r="B7605">
            <v>18.52</v>
          </cell>
        </row>
        <row r="7606">
          <cell r="A7606" t="str">
            <v>21.018.126-0</v>
          </cell>
          <cell r="B7606">
            <v>12.34</v>
          </cell>
        </row>
        <row r="7607">
          <cell r="A7607" t="str">
            <v>21.018.130-0</v>
          </cell>
          <cell r="B7607">
            <v>37.04</v>
          </cell>
        </row>
        <row r="7608">
          <cell r="A7608" t="str">
            <v>21.018.135-0</v>
          </cell>
          <cell r="B7608">
            <v>49.39</v>
          </cell>
        </row>
        <row r="7609">
          <cell r="A7609" t="str">
            <v>21.018.140-0</v>
          </cell>
          <cell r="B7609">
            <v>74.08</v>
          </cell>
        </row>
        <row r="7610">
          <cell r="A7610" t="str">
            <v>21.018.158-0</v>
          </cell>
          <cell r="B7610">
            <v>1.23</v>
          </cell>
        </row>
        <row r="7611">
          <cell r="A7611" t="str">
            <v>21.018.159-0</v>
          </cell>
          <cell r="B7611">
            <v>1.54</v>
          </cell>
        </row>
        <row r="7612">
          <cell r="A7612" t="str">
            <v>21.018.160-0</v>
          </cell>
          <cell r="B7612">
            <v>1.85</v>
          </cell>
        </row>
        <row r="7613">
          <cell r="A7613" t="str">
            <v>21.018.161-0</v>
          </cell>
          <cell r="B7613">
            <v>2.46</v>
          </cell>
        </row>
        <row r="7614">
          <cell r="A7614" t="str">
            <v>21.018.165-0</v>
          </cell>
          <cell r="B7614">
            <v>1.85</v>
          </cell>
        </row>
        <row r="7615">
          <cell r="A7615" t="str">
            <v>21.018.168-0</v>
          </cell>
          <cell r="B7615">
            <v>1.85</v>
          </cell>
        </row>
        <row r="7616">
          <cell r="A7616" t="str">
            <v>21.018.169-0</v>
          </cell>
          <cell r="B7616">
            <v>0.9</v>
          </cell>
        </row>
        <row r="7617">
          <cell r="A7617" t="str">
            <v>21.018.999-0</v>
          </cell>
          <cell r="B7617">
            <v>2094</v>
          </cell>
        </row>
        <row r="7618">
          <cell r="A7618" t="str">
            <v>21.020.106-0</v>
          </cell>
          <cell r="B7618">
            <v>43.21</v>
          </cell>
        </row>
        <row r="7619">
          <cell r="A7619" t="str">
            <v>21.020.107-0</v>
          </cell>
          <cell r="B7619">
            <v>15.3</v>
          </cell>
        </row>
        <row r="7620">
          <cell r="A7620" t="str">
            <v>21.020.999-0</v>
          </cell>
          <cell r="B7620">
            <v>2218</v>
          </cell>
        </row>
        <row r="7621">
          <cell r="A7621" t="str">
            <v>21.023.010-0</v>
          </cell>
          <cell r="B7621">
            <v>8.0299999999999994</v>
          </cell>
        </row>
        <row r="7622">
          <cell r="A7622" t="str">
            <v>21.023.018-0</v>
          </cell>
          <cell r="B7622">
            <v>5.1100000000000003</v>
          </cell>
        </row>
        <row r="7623">
          <cell r="A7623" t="str">
            <v>21.023.019-0</v>
          </cell>
          <cell r="B7623">
            <v>5.1100000000000003</v>
          </cell>
        </row>
        <row r="7624">
          <cell r="A7624" t="str">
            <v>21.023.020-0</v>
          </cell>
          <cell r="B7624">
            <v>3.59</v>
          </cell>
        </row>
        <row r="7625">
          <cell r="A7625" t="str">
            <v>21.023.021-0</v>
          </cell>
          <cell r="B7625">
            <v>2.75</v>
          </cell>
        </row>
        <row r="7626">
          <cell r="A7626" t="str">
            <v>21.023.022-0</v>
          </cell>
          <cell r="B7626">
            <v>1.89</v>
          </cell>
        </row>
        <row r="7627">
          <cell r="A7627" t="str">
            <v>21.023.023-0</v>
          </cell>
          <cell r="B7627">
            <v>1.84</v>
          </cell>
        </row>
        <row r="7628">
          <cell r="A7628" t="str">
            <v>21.023.025-0</v>
          </cell>
          <cell r="B7628">
            <v>2.17</v>
          </cell>
        </row>
        <row r="7629">
          <cell r="A7629" t="str">
            <v>21.023.999-0</v>
          </cell>
          <cell r="B7629">
            <v>1666</v>
          </cell>
        </row>
        <row r="7630">
          <cell r="A7630" t="str">
            <v>21.025.040-0</v>
          </cell>
          <cell r="B7630">
            <v>9.3800000000000008</v>
          </cell>
        </row>
        <row r="7631">
          <cell r="A7631" t="str">
            <v>21.025.041-0</v>
          </cell>
          <cell r="B7631">
            <v>24</v>
          </cell>
        </row>
        <row r="7632">
          <cell r="A7632" t="str">
            <v>21.025.042-0</v>
          </cell>
          <cell r="B7632">
            <v>63.26</v>
          </cell>
        </row>
        <row r="7633">
          <cell r="A7633" t="str">
            <v>21.025.999-0</v>
          </cell>
          <cell r="B7633">
            <v>3544</v>
          </cell>
        </row>
        <row r="7634">
          <cell r="A7634" t="str">
            <v>21.030.017-0</v>
          </cell>
          <cell r="B7634">
            <v>2.2000000000000002</v>
          </cell>
        </row>
        <row r="7635">
          <cell r="A7635" t="str">
            <v>21.030.999-0</v>
          </cell>
          <cell r="B7635">
            <v>1605</v>
          </cell>
        </row>
        <row r="7636">
          <cell r="A7636" t="str">
            <v>21.035.007-0</v>
          </cell>
          <cell r="B7636">
            <v>110.55</v>
          </cell>
        </row>
        <row r="7637">
          <cell r="A7637" t="str">
            <v>21.035.008-0</v>
          </cell>
          <cell r="B7637">
            <v>144.69</v>
          </cell>
        </row>
        <row r="7638">
          <cell r="A7638" t="str">
            <v>21.035.009-0</v>
          </cell>
          <cell r="B7638">
            <v>71.86</v>
          </cell>
        </row>
        <row r="7639">
          <cell r="A7639" t="str">
            <v>21.035.010-0</v>
          </cell>
          <cell r="B7639">
            <v>101.78</v>
          </cell>
        </row>
        <row r="7640">
          <cell r="A7640" t="str">
            <v>21.035.012-0</v>
          </cell>
          <cell r="B7640">
            <v>131.71</v>
          </cell>
        </row>
        <row r="7641">
          <cell r="A7641" t="str">
            <v>21.035.015-0</v>
          </cell>
          <cell r="B7641">
            <v>6.24</v>
          </cell>
        </row>
        <row r="7642">
          <cell r="A7642" t="str">
            <v>21.035.016-0</v>
          </cell>
          <cell r="B7642">
            <v>8.4700000000000006</v>
          </cell>
        </row>
        <row r="7643">
          <cell r="A7643" t="str">
            <v>21.035.017-0</v>
          </cell>
          <cell r="B7643">
            <v>11.05</v>
          </cell>
        </row>
        <row r="7644">
          <cell r="A7644" t="str">
            <v>21.035.999-0</v>
          </cell>
          <cell r="B7644">
            <v>2593</v>
          </cell>
        </row>
        <row r="7645">
          <cell r="A7645" t="str">
            <v>21.040.999-0</v>
          </cell>
          <cell r="B7645">
            <v>3185</v>
          </cell>
        </row>
        <row r="7646">
          <cell r="A7646" t="str">
            <v>21.050.999-0</v>
          </cell>
          <cell r="B7646">
            <v>1469</v>
          </cell>
        </row>
        <row r="7647">
          <cell r="A7647" t="str">
            <v>21.090.999-0</v>
          </cell>
          <cell r="B7647">
            <v>3475</v>
          </cell>
        </row>
        <row r="7648">
          <cell r="A7648" t="str">
            <v>21.100.021-0</v>
          </cell>
          <cell r="B7648">
            <v>15.98</v>
          </cell>
        </row>
        <row r="7649">
          <cell r="A7649" t="str">
            <v>21.100.030-0</v>
          </cell>
          <cell r="B7649">
            <v>6.17</v>
          </cell>
        </row>
        <row r="7650">
          <cell r="A7650" t="str">
            <v>21.100.031-0</v>
          </cell>
          <cell r="B7650">
            <v>7.4</v>
          </cell>
        </row>
        <row r="7651">
          <cell r="A7651" t="str">
            <v>21.100.040-0</v>
          </cell>
          <cell r="B7651">
            <v>12.34</v>
          </cell>
        </row>
        <row r="7652">
          <cell r="A7652" t="str">
            <v>21.100.041-0</v>
          </cell>
          <cell r="B7652">
            <v>14.81</v>
          </cell>
        </row>
        <row r="7653">
          <cell r="A7653" t="str">
            <v>21.100.060-0</v>
          </cell>
          <cell r="B7653">
            <v>7.98</v>
          </cell>
        </row>
        <row r="7654">
          <cell r="A7654" t="str">
            <v>21.100.100-0</v>
          </cell>
          <cell r="B7654">
            <v>15.75</v>
          </cell>
        </row>
        <row r="7655">
          <cell r="A7655" t="str">
            <v>21.100.101-0</v>
          </cell>
          <cell r="B7655">
            <v>18.899999999999999</v>
          </cell>
        </row>
        <row r="7656">
          <cell r="A7656" t="str">
            <v>21.100.120-0</v>
          </cell>
          <cell r="B7656">
            <v>34.270000000000003</v>
          </cell>
        </row>
        <row r="7657">
          <cell r="A7657" t="str">
            <v>21.100.121-0</v>
          </cell>
          <cell r="B7657">
            <v>41.12</v>
          </cell>
        </row>
        <row r="7658">
          <cell r="A7658" t="str">
            <v>21.100.122-0</v>
          </cell>
          <cell r="B7658">
            <v>12.34</v>
          </cell>
        </row>
        <row r="7659">
          <cell r="A7659" t="str">
            <v>21.100.123-0</v>
          </cell>
          <cell r="B7659">
            <v>14.81</v>
          </cell>
        </row>
        <row r="7660">
          <cell r="A7660" t="str">
            <v>21.100.125-0</v>
          </cell>
          <cell r="B7660">
            <v>18.52</v>
          </cell>
        </row>
        <row r="7661">
          <cell r="A7661" t="str">
            <v>21.100.126-0</v>
          </cell>
          <cell r="B7661">
            <v>22.22</v>
          </cell>
        </row>
        <row r="7662">
          <cell r="A7662" t="str">
            <v>21.100.130-0</v>
          </cell>
          <cell r="B7662">
            <v>46.62</v>
          </cell>
        </row>
        <row r="7663">
          <cell r="A7663" t="str">
            <v>21.100.135-0</v>
          </cell>
          <cell r="B7663">
            <v>37.04</v>
          </cell>
        </row>
        <row r="7664">
          <cell r="A7664" t="str">
            <v>21.100.140-0</v>
          </cell>
          <cell r="B7664">
            <v>71.31</v>
          </cell>
        </row>
        <row r="7665">
          <cell r="A7665" t="str">
            <v>21.100.145-0</v>
          </cell>
          <cell r="B7665">
            <v>61.74</v>
          </cell>
        </row>
        <row r="7666">
          <cell r="A7666" t="str">
            <v>21.100.160-0</v>
          </cell>
          <cell r="B7666">
            <v>7.98</v>
          </cell>
        </row>
        <row r="7667">
          <cell r="A7667" t="str">
            <v>21.100.170-0</v>
          </cell>
          <cell r="B7667">
            <v>7.98</v>
          </cell>
        </row>
        <row r="7668">
          <cell r="A7668" t="str">
            <v>21.100.190-0</v>
          </cell>
          <cell r="B7668">
            <v>27.72</v>
          </cell>
        </row>
        <row r="7669">
          <cell r="A7669" t="str">
            <v>21.100.250-0</v>
          </cell>
          <cell r="B7669">
            <v>6.82</v>
          </cell>
        </row>
        <row r="7670">
          <cell r="A7670" t="str">
            <v>21.100.251-0</v>
          </cell>
          <cell r="B7670">
            <v>8.18</v>
          </cell>
        </row>
        <row r="7671">
          <cell r="A7671" t="str">
            <v>21.100.300-0</v>
          </cell>
          <cell r="B7671">
            <v>8.11</v>
          </cell>
        </row>
        <row r="7672">
          <cell r="A7672" t="str">
            <v>21.100.301-0</v>
          </cell>
          <cell r="B7672">
            <v>9.73</v>
          </cell>
        </row>
        <row r="7673">
          <cell r="A7673" t="str">
            <v>21.100.999-0</v>
          </cell>
          <cell r="B7673">
            <v>2396</v>
          </cell>
        </row>
        <row r="7674">
          <cell r="A7674" t="str">
            <v>21.101.010-0</v>
          </cell>
          <cell r="B7674">
            <v>43.59</v>
          </cell>
        </row>
        <row r="7675">
          <cell r="A7675" t="str">
            <v>21.101.999-0</v>
          </cell>
          <cell r="B7675">
            <v>3436</v>
          </cell>
        </row>
        <row r="7676">
          <cell r="A7676" t="str">
            <v>21.102.010-0</v>
          </cell>
          <cell r="B7676">
            <v>16.649999999999999</v>
          </cell>
        </row>
        <row r="7677">
          <cell r="A7677" t="str">
            <v>21.102.999-0</v>
          </cell>
          <cell r="B7677">
            <v>2282</v>
          </cell>
        </row>
        <row r="7678">
          <cell r="A7678" t="str">
            <v>21.103.010-0</v>
          </cell>
          <cell r="B7678">
            <v>13.03</v>
          </cell>
        </row>
        <row r="7679">
          <cell r="A7679" t="str">
            <v>21.103.999-0</v>
          </cell>
          <cell r="B7679">
            <v>3006</v>
          </cell>
        </row>
        <row r="7680">
          <cell r="A7680" t="str">
            <v>22.005.005-0</v>
          </cell>
          <cell r="B7680">
            <v>2.96</v>
          </cell>
        </row>
        <row r="7681">
          <cell r="A7681" t="str">
            <v>22.005.015-0</v>
          </cell>
          <cell r="B7681">
            <v>4.45</v>
          </cell>
        </row>
        <row r="7682">
          <cell r="A7682" t="str">
            <v>22.005.020-0</v>
          </cell>
          <cell r="B7682">
            <v>1.48</v>
          </cell>
        </row>
        <row r="7683">
          <cell r="A7683" t="str">
            <v>22.005.025-0</v>
          </cell>
          <cell r="B7683">
            <v>4.9400000000000004</v>
          </cell>
        </row>
        <row r="7684">
          <cell r="A7684" t="str">
            <v>22.005.030-0</v>
          </cell>
          <cell r="B7684">
            <v>1.48</v>
          </cell>
        </row>
        <row r="7685">
          <cell r="A7685" t="str">
            <v>22.005.035-0</v>
          </cell>
          <cell r="B7685">
            <v>5.56</v>
          </cell>
        </row>
        <row r="7686">
          <cell r="A7686" t="str">
            <v>22.005.040-0</v>
          </cell>
          <cell r="B7686">
            <v>0.24</v>
          </cell>
        </row>
        <row r="7687">
          <cell r="A7687" t="str">
            <v>22.005.045-0</v>
          </cell>
          <cell r="B7687">
            <v>44.88</v>
          </cell>
        </row>
        <row r="7688">
          <cell r="A7688" t="str">
            <v>22.005.050-0</v>
          </cell>
          <cell r="B7688">
            <v>14.83</v>
          </cell>
        </row>
        <row r="7689">
          <cell r="A7689" t="str">
            <v>22.005.055-0</v>
          </cell>
          <cell r="B7689">
            <v>7.41</v>
          </cell>
        </row>
        <row r="7690">
          <cell r="A7690" t="str">
            <v>22.005.060-0</v>
          </cell>
          <cell r="B7690">
            <v>22.4</v>
          </cell>
        </row>
        <row r="7691">
          <cell r="A7691" t="str">
            <v>22.005.999-0</v>
          </cell>
          <cell r="B7691">
            <v>4619</v>
          </cell>
        </row>
        <row r="7692">
          <cell r="A7692" t="str">
            <v>22.010.010-0</v>
          </cell>
          <cell r="B7692">
            <v>1</v>
          </cell>
        </row>
        <row r="7693">
          <cell r="A7693" t="str">
            <v>22.010.015-0</v>
          </cell>
          <cell r="B7693">
            <v>0.5</v>
          </cell>
        </row>
        <row r="7694">
          <cell r="A7694" t="str">
            <v>22.010.020-0</v>
          </cell>
          <cell r="B7694">
            <v>1</v>
          </cell>
        </row>
        <row r="7695">
          <cell r="A7695" t="str">
            <v>22.010.999-0</v>
          </cell>
          <cell r="B7695">
            <v>857</v>
          </cell>
        </row>
        <row r="7696">
          <cell r="A7696" t="str">
            <v>22.013.005-0</v>
          </cell>
          <cell r="B7696">
            <v>0.49</v>
          </cell>
        </row>
        <row r="7697">
          <cell r="A7697" t="str">
            <v>22.013.010-0</v>
          </cell>
          <cell r="B7697">
            <v>809.33</v>
          </cell>
        </row>
        <row r="7698">
          <cell r="A7698" t="str">
            <v>22.013.015-0</v>
          </cell>
          <cell r="B7698">
            <v>808.71</v>
          </cell>
        </row>
        <row r="7699">
          <cell r="A7699" t="str">
            <v>22.013.020-0</v>
          </cell>
          <cell r="B7699">
            <v>899.23</v>
          </cell>
        </row>
        <row r="7700">
          <cell r="A7700" t="str">
            <v>22.013.025-0</v>
          </cell>
          <cell r="B7700">
            <v>673.93</v>
          </cell>
        </row>
        <row r="7701">
          <cell r="A7701" t="str">
            <v>22.013.030-0</v>
          </cell>
          <cell r="B7701">
            <v>44.88</v>
          </cell>
        </row>
        <row r="7702">
          <cell r="A7702" t="str">
            <v>22.013.999-0</v>
          </cell>
          <cell r="B7702">
            <v>4616</v>
          </cell>
        </row>
        <row r="7703">
          <cell r="A7703" t="str">
            <v>22.016.005-0</v>
          </cell>
          <cell r="B7703">
            <v>264.07</v>
          </cell>
        </row>
        <row r="7704">
          <cell r="A7704" t="str">
            <v>22.016.010-0</v>
          </cell>
          <cell r="B7704">
            <v>164.98</v>
          </cell>
        </row>
        <row r="7705">
          <cell r="A7705" t="str">
            <v>22.016.015-0</v>
          </cell>
          <cell r="B7705">
            <v>86.1</v>
          </cell>
        </row>
        <row r="7706">
          <cell r="A7706" t="str">
            <v>22.016.020-0</v>
          </cell>
          <cell r="B7706">
            <v>211.25</v>
          </cell>
        </row>
        <row r="7707">
          <cell r="A7707" t="str">
            <v>22.016.025-0</v>
          </cell>
          <cell r="B7707">
            <v>128.94999999999999</v>
          </cell>
        </row>
        <row r="7708">
          <cell r="A7708" t="str">
            <v>22.016.030-0</v>
          </cell>
          <cell r="B7708">
            <v>67.61</v>
          </cell>
        </row>
        <row r="7709">
          <cell r="A7709" t="str">
            <v>22.016.999-0</v>
          </cell>
          <cell r="B7709">
            <v>3734</v>
          </cell>
        </row>
        <row r="7710">
          <cell r="A7710" t="str">
            <v>22.020.005-0</v>
          </cell>
          <cell r="B7710">
            <v>3.58</v>
          </cell>
        </row>
        <row r="7711">
          <cell r="A7711" t="str">
            <v>22.020.010-0</v>
          </cell>
          <cell r="B7711">
            <v>134.66</v>
          </cell>
        </row>
        <row r="7712">
          <cell r="A7712" t="str">
            <v>22.020.015-0</v>
          </cell>
          <cell r="B7712">
            <v>0.24</v>
          </cell>
        </row>
        <row r="7713">
          <cell r="A7713" t="str">
            <v>22.020.020-0</v>
          </cell>
          <cell r="B7713">
            <v>35.86</v>
          </cell>
        </row>
        <row r="7714">
          <cell r="A7714" t="str">
            <v>22.020.025-0</v>
          </cell>
          <cell r="B7714">
            <v>55.64</v>
          </cell>
        </row>
        <row r="7715">
          <cell r="A7715" t="str">
            <v>22.020.030-0</v>
          </cell>
          <cell r="B7715">
            <v>5.93</v>
          </cell>
        </row>
        <row r="7716">
          <cell r="A7716" t="str">
            <v>22.020.035-0</v>
          </cell>
          <cell r="B7716">
            <v>5.93</v>
          </cell>
        </row>
        <row r="7717">
          <cell r="A7717" t="str">
            <v>22.020.040-0</v>
          </cell>
          <cell r="B7717">
            <v>6.18</v>
          </cell>
        </row>
        <row r="7718">
          <cell r="A7718" t="str">
            <v>22.020.045-0</v>
          </cell>
          <cell r="B7718">
            <v>14.59</v>
          </cell>
        </row>
        <row r="7719">
          <cell r="A7719" t="str">
            <v>22.020.050-0</v>
          </cell>
          <cell r="B7719">
            <v>59.35</v>
          </cell>
        </row>
        <row r="7720">
          <cell r="A7720" t="str">
            <v>22.020.055-0</v>
          </cell>
          <cell r="B7720">
            <v>89.77</v>
          </cell>
        </row>
        <row r="7721">
          <cell r="A7721" t="str">
            <v>22.020.999-0</v>
          </cell>
          <cell r="B7721">
            <v>4610</v>
          </cell>
        </row>
        <row r="7722">
          <cell r="A7722" t="str">
            <v>22.025.005-0</v>
          </cell>
          <cell r="B7722">
            <v>122.88</v>
          </cell>
        </row>
        <row r="7723">
          <cell r="A7723" t="str">
            <v>22.025.010-0</v>
          </cell>
          <cell r="B7723">
            <v>200.78</v>
          </cell>
        </row>
        <row r="7724">
          <cell r="A7724" t="str">
            <v>22.025.015-0</v>
          </cell>
          <cell r="B7724">
            <v>200.78</v>
          </cell>
        </row>
        <row r="7725">
          <cell r="A7725" t="str">
            <v>22.025.999-0</v>
          </cell>
          <cell r="B7725">
            <v>2631</v>
          </cell>
        </row>
        <row r="7726">
          <cell r="A7726" t="str">
            <v>22.026.010-0</v>
          </cell>
          <cell r="B7726">
            <v>0.09</v>
          </cell>
        </row>
        <row r="7727">
          <cell r="A7727" t="str">
            <v>22.026.999-0</v>
          </cell>
          <cell r="B7727">
            <v>6867</v>
          </cell>
        </row>
        <row r="7728">
          <cell r="A7728" t="str">
            <v>22.028.005-0</v>
          </cell>
          <cell r="B7728">
            <v>0.48</v>
          </cell>
        </row>
        <row r="7729">
          <cell r="A7729" t="str">
            <v>22.028.010-0</v>
          </cell>
          <cell r="B7729">
            <v>0.4</v>
          </cell>
        </row>
        <row r="7730">
          <cell r="A7730" t="str">
            <v>22.028.015-0</v>
          </cell>
          <cell r="B7730">
            <v>0.28000000000000003</v>
          </cell>
        </row>
        <row r="7731">
          <cell r="A7731" t="str">
            <v>22.028.020-0</v>
          </cell>
          <cell r="B7731">
            <v>0.27</v>
          </cell>
        </row>
        <row r="7732">
          <cell r="A7732" t="str">
            <v>22.028.025-0</v>
          </cell>
          <cell r="B7732">
            <v>7.41</v>
          </cell>
        </row>
        <row r="7733">
          <cell r="A7733" t="str">
            <v>22.028.999-0</v>
          </cell>
          <cell r="B7733">
            <v>8888</v>
          </cell>
        </row>
        <row r="7734">
          <cell r="A7734" t="str">
            <v>22.030.010-0</v>
          </cell>
          <cell r="B7734">
            <v>89.03</v>
          </cell>
        </row>
        <row r="7735">
          <cell r="A7735" t="str">
            <v>22.030.015-0</v>
          </cell>
          <cell r="B7735">
            <v>0.24</v>
          </cell>
        </row>
        <row r="7736">
          <cell r="A7736" t="str">
            <v>22.030.999-0</v>
          </cell>
          <cell r="B7736">
            <v>4657</v>
          </cell>
        </row>
        <row r="7737">
          <cell r="A7737" t="str">
            <v>22.040.005-0</v>
          </cell>
          <cell r="B7737">
            <v>35.86</v>
          </cell>
        </row>
        <row r="7738">
          <cell r="A7738" t="str">
            <v>22.040.010-0</v>
          </cell>
          <cell r="B7738">
            <v>35.86</v>
          </cell>
        </row>
        <row r="7739">
          <cell r="A7739" t="str">
            <v>22.040.015-0</v>
          </cell>
          <cell r="B7739">
            <v>15.95</v>
          </cell>
        </row>
        <row r="7740">
          <cell r="A7740" t="str">
            <v>22.040.020-0</v>
          </cell>
          <cell r="B7740">
            <v>8.9</v>
          </cell>
        </row>
        <row r="7741">
          <cell r="A7741" t="str">
            <v>22.040.025-0</v>
          </cell>
          <cell r="B7741">
            <v>11.12</v>
          </cell>
        </row>
        <row r="7742">
          <cell r="A7742" t="str">
            <v>22.040.030-0</v>
          </cell>
          <cell r="B7742">
            <v>56.14</v>
          </cell>
        </row>
        <row r="7743">
          <cell r="A7743" t="str">
            <v>22.040.035-0</v>
          </cell>
          <cell r="B7743">
            <v>12.73</v>
          </cell>
        </row>
        <row r="7744">
          <cell r="A7744" t="str">
            <v>22.040.040-0</v>
          </cell>
          <cell r="B7744">
            <v>8.9</v>
          </cell>
        </row>
        <row r="7745">
          <cell r="A7745" t="str">
            <v>22.040.045-0</v>
          </cell>
          <cell r="B7745">
            <v>14.83</v>
          </cell>
        </row>
        <row r="7746">
          <cell r="A7746" t="str">
            <v>22.040.050-0</v>
          </cell>
          <cell r="B7746">
            <v>1.73</v>
          </cell>
        </row>
        <row r="7747">
          <cell r="A7747" t="str">
            <v>22.040.055-0</v>
          </cell>
          <cell r="B7747">
            <v>0.98</v>
          </cell>
        </row>
        <row r="7748">
          <cell r="A7748" t="str">
            <v>22.040.999-0</v>
          </cell>
          <cell r="B7748">
            <v>4603</v>
          </cell>
        </row>
        <row r="7749">
          <cell r="A7749" t="str">
            <v>22.050.005-0</v>
          </cell>
          <cell r="B7749">
            <v>25.78</v>
          </cell>
        </row>
        <row r="7750">
          <cell r="A7750" t="str">
            <v>22.050.010-0</v>
          </cell>
          <cell r="B7750">
            <v>43</v>
          </cell>
        </row>
        <row r="7751">
          <cell r="A7751" t="str">
            <v>22.050.015-0</v>
          </cell>
          <cell r="B7751">
            <v>11.05</v>
          </cell>
        </row>
        <row r="7752">
          <cell r="A7752" t="str">
            <v>22.050.020-0</v>
          </cell>
          <cell r="B7752">
            <v>3.55</v>
          </cell>
        </row>
        <row r="7753">
          <cell r="A7753" t="str">
            <v>22.050.025-0</v>
          </cell>
          <cell r="B7753">
            <v>4.26</v>
          </cell>
        </row>
        <row r="7754">
          <cell r="A7754" t="str">
            <v>22.050.030-0</v>
          </cell>
          <cell r="B7754">
            <v>53.32</v>
          </cell>
        </row>
        <row r="7755">
          <cell r="A7755" t="str">
            <v>22.050.035-0</v>
          </cell>
          <cell r="B7755">
            <v>4.67</v>
          </cell>
        </row>
        <row r="7756">
          <cell r="A7756" t="str">
            <v>22.050.999-0</v>
          </cell>
          <cell r="B7756">
            <v>3673</v>
          </cell>
        </row>
        <row r="7757">
          <cell r="A7757" t="str">
            <v>54.001.006-1</v>
          </cell>
          <cell r="B7757">
            <v>24</v>
          </cell>
        </row>
        <row r="7758">
          <cell r="A7758" t="str">
            <v>54.001.007-1</v>
          </cell>
          <cell r="B7758">
            <v>0.32</v>
          </cell>
        </row>
        <row r="7759">
          <cell r="A7759" t="str">
            <v>54.001.010-1</v>
          </cell>
          <cell r="B7759">
            <v>3.69</v>
          </cell>
        </row>
        <row r="7760">
          <cell r="A7760" t="str">
            <v>54.001.013-1</v>
          </cell>
          <cell r="B7760">
            <v>3.79</v>
          </cell>
        </row>
        <row r="7761">
          <cell r="A7761" t="str">
            <v>54.001.014-1</v>
          </cell>
          <cell r="B7761">
            <v>4.2300000000000004</v>
          </cell>
        </row>
        <row r="7762">
          <cell r="A7762" t="str">
            <v>54.001.020-1</v>
          </cell>
          <cell r="B7762">
            <v>77</v>
          </cell>
        </row>
        <row r="7763">
          <cell r="A7763" t="str">
            <v>54.001.021-1</v>
          </cell>
          <cell r="B7763">
            <v>72.599999999999994</v>
          </cell>
        </row>
        <row r="7764">
          <cell r="A7764" t="str">
            <v>54.001.022-1</v>
          </cell>
          <cell r="B7764">
            <v>51.7</v>
          </cell>
        </row>
        <row r="7765">
          <cell r="A7765" t="str">
            <v>54.001.023-1</v>
          </cell>
          <cell r="B7765">
            <v>40.700000000000003</v>
          </cell>
        </row>
        <row r="7766">
          <cell r="A7766" t="str">
            <v>54.001.024-1</v>
          </cell>
          <cell r="B7766">
            <v>19.8</v>
          </cell>
        </row>
        <row r="7767">
          <cell r="A7767" t="str">
            <v>54.001.069-1</v>
          </cell>
          <cell r="B7767">
            <v>56.15</v>
          </cell>
        </row>
        <row r="7768">
          <cell r="A7768" t="str">
            <v>54.001.070-1</v>
          </cell>
          <cell r="B7768">
            <v>8.7100000000000009</v>
          </cell>
        </row>
        <row r="7769">
          <cell r="A7769" t="str">
            <v>54.001.071-1</v>
          </cell>
          <cell r="B7769">
            <v>148.15</v>
          </cell>
        </row>
        <row r="7770">
          <cell r="A7770" t="str">
            <v>54.001.073-1</v>
          </cell>
          <cell r="B7770">
            <v>23.03</v>
          </cell>
        </row>
        <row r="7771">
          <cell r="A7771" t="str">
            <v>54.001.074-1</v>
          </cell>
          <cell r="B7771">
            <v>44.7</v>
          </cell>
        </row>
        <row r="7772">
          <cell r="A7772" t="str">
            <v>54.001.077-1</v>
          </cell>
          <cell r="B7772">
            <v>19.170000000000002</v>
          </cell>
        </row>
        <row r="7773">
          <cell r="A7773" t="str">
            <v>54.001.080-1</v>
          </cell>
          <cell r="B7773">
            <v>16.399999999999999</v>
          </cell>
        </row>
        <row r="7774">
          <cell r="A7774" t="str">
            <v>54.001.081-1</v>
          </cell>
          <cell r="B7774">
            <v>171.94</v>
          </cell>
        </row>
        <row r="7775">
          <cell r="A7775" t="str">
            <v>54.001.082-1</v>
          </cell>
          <cell r="B7775">
            <v>179.64</v>
          </cell>
        </row>
        <row r="7776">
          <cell r="A7776" t="str">
            <v>54.001.100-1</v>
          </cell>
          <cell r="B7776">
            <v>35.42</v>
          </cell>
        </row>
        <row r="7777">
          <cell r="A7777" t="str">
            <v>54.001.101-1</v>
          </cell>
          <cell r="B7777">
            <v>1073282.23</v>
          </cell>
        </row>
        <row r="7778">
          <cell r="A7778" t="str">
            <v>54.001.102-1</v>
          </cell>
          <cell r="B7778">
            <v>17877.349999999999</v>
          </cell>
        </row>
        <row r="7779">
          <cell r="A7779" t="str">
            <v>54.001.103-1</v>
          </cell>
          <cell r="B7779">
            <v>24068.1</v>
          </cell>
        </row>
        <row r="7780">
          <cell r="A7780" t="str">
            <v>54.001.104-1</v>
          </cell>
          <cell r="B7780">
            <v>538835.49</v>
          </cell>
        </row>
        <row r="7781">
          <cell r="A7781" t="str">
            <v>54.001.105-1</v>
          </cell>
          <cell r="B7781">
            <v>57072.480000000003</v>
          </cell>
        </row>
        <row r="7782">
          <cell r="A7782" t="str">
            <v>54.001.106-1</v>
          </cell>
          <cell r="B7782">
            <v>384782.69</v>
          </cell>
        </row>
        <row r="7783">
          <cell r="A7783" t="str">
            <v>54.001.107-1</v>
          </cell>
          <cell r="B7783">
            <v>354065.25</v>
          </cell>
        </row>
        <row r="7784">
          <cell r="A7784" t="str">
            <v>54.001.108-1</v>
          </cell>
          <cell r="B7784">
            <v>419673.65</v>
          </cell>
        </row>
        <row r="7785">
          <cell r="A7785" t="str">
            <v>54.001.109-1</v>
          </cell>
          <cell r="B7785">
            <v>190143.19</v>
          </cell>
        </row>
        <row r="7786">
          <cell r="A7786" t="str">
            <v>54.001.110-1</v>
          </cell>
          <cell r="B7786">
            <v>78394.02</v>
          </cell>
        </row>
        <row r="7787">
          <cell r="A7787" t="str">
            <v>54.001.111-1</v>
          </cell>
          <cell r="B7787">
            <v>84936.71</v>
          </cell>
        </row>
        <row r="7788">
          <cell r="A7788" t="str">
            <v>54.001.112-1</v>
          </cell>
          <cell r="B7788">
            <v>27949.09</v>
          </cell>
        </row>
        <row r="7789">
          <cell r="A7789" t="str">
            <v>54.001.113-1</v>
          </cell>
          <cell r="B7789">
            <v>171971.56</v>
          </cell>
        </row>
        <row r="7790">
          <cell r="A7790" t="str">
            <v>54.001.114-1</v>
          </cell>
          <cell r="B7790">
            <v>184513.67</v>
          </cell>
        </row>
        <row r="7791">
          <cell r="A7791" t="str">
            <v>54.001.115-1</v>
          </cell>
          <cell r="B7791">
            <v>302365.63</v>
          </cell>
        </row>
        <row r="7792">
          <cell r="A7792" t="str">
            <v>54.001.116-1</v>
          </cell>
          <cell r="B7792">
            <v>469769.78</v>
          </cell>
        </row>
        <row r="7793">
          <cell r="A7793" t="str">
            <v>54.001.117-1</v>
          </cell>
          <cell r="B7793">
            <v>17735.43</v>
          </cell>
        </row>
        <row r="7794">
          <cell r="A7794" t="str">
            <v>54.001.118-1</v>
          </cell>
          <cell r="B7794">
            <v>81020.479999999996</v>
          </cell>
        </row>
        <row r="7795">
          <cell r="A7795" t="str">
            <v>54.001.119-1</v>
          </cell>
          <cell r="B7795">
            <v>834564.09</v>
          </cell>
        </row>
        <row r="7796">
          <cell r="A7796" t="str">
            <v>54.001.120-1</v>
          </cell>
          <cell r="B7796">
            <v>255676.77</v>
          </cell>
        </row>
        <row r="7797">
          <cell r="A7797" t="str">
            <v>54.001.121-1</v>
          </cell>
          <cell r="B7797">
            <v>297487.57</v>
          </cell>
        </row>
        <row r="7798">
          <cell r="A7798" t="str">
            <v>54.001.122-1</v>
          </cell>
          <cell r="B7798">
            <v>255472.1</v>
          </cell>
        </row>
        <row r="7799">
          <cell r="A7799" t="str">
            <v>54.001.123-1</v>
          </cell>
          <cell r="B7799">
            <v>270722.98</v>
          </cell>
        </row>
        <row r="7800">
          <cell r="A7800" t="str">
            <v>54.001.124-1</v>
          </cell>
          <cell r="B7800">
            <v>256647.49</v>
          </cell>
        </row>
        <row r="7801">
          <cell r="A7801" t="str">
            <v>54.001.125-1</v>
          </cell>
          <cell r="B7801">
            <v>143122.56</v>
          </cell>
        </row>
        <row r="7802">
          <cell r="A7802" t="str">
            <v>54.001.126-1</v>
          </cell>
          <cell r="B7802">
            <v>477632.35</v>
          </cell>
        </row>
        <row r="7803">
          <cell r="A7803" t="str">
            <v>54.001.127-1</v>
          </cell>
          <cell r="B7803">
            <v>411087.82</v>
          </cell>
        </row>
        <row r="7804">
          <cell r="A7804" t="str">
            <v>54.001.128-1</v>
          </cell>
          <cell r="B7804">
            <v>411087.82</v>
          </cell>
        </row>
        <row r="7805">
          <cell r="A7805" t="str">
            <v>54.001.129-1</v>
          </cell>
          <cell r="B7805">
            <v>520711.01</v>
          </cell>
        </row>
        <row r="7806">
          <cell r="A7806" t="str">
            <v>54.001.130-1</v>
          </cell>
          <cell r="B7806">
            <v>216444.15</v>
          </cell>
        </row>
        <row r="7807">
          <cell r="A7807" t="str">
            <v>54.001.131-1</v>
          </cell>
          <cell r="B7807">
            <v>357215.98</v>
          </cell>
        </row>
        <row r="7808">
          <cell r="A7808" t="str">
            <v>54.001.132-1</v>
          </cell>
          <cell r="B7808">
            <v>3.52</v>
          </cell>
        </row>
        <row r="7809">
          <cell r="A7809" t="str">
            <v>54.001.133-1</v>
          </cell>
          <cell r="B7809">
            <v>3.8</v>
          </cell>
        </row>
        <row r="7810">
          <cell r="A7810" t="str">
            <v>54.001.134-1</v>
          </cell>
          <cell r="B7810">
            <v>3.9</v>
          </cell>
        </row>
        <row r="7811">
          <cell r="A7811" t="str">
            <v>54.001.135-1</v>
          </cell>
          <cell r="B7811">
            <v>8.18</v>
          </cell>
        </row>
        <row r="7812">
          <cell r="A7812" t="str">
            <v>54.001.136-1</v>
          </cell>
          <cell r="B7812">
            <v>15.03</v>
          </cell>
        </row>
        <row r="7813">
          <cell r="A7813" t="str">
            <v>54.001.137-1</v>
          </cell>
          <cell r="B7813">
            <v>18.079999999999998</v>
          </cell>
        </row>
        <row r="7814">
          <cell r="A7814" t="str">
            <v>54.001.138-1</v>
          </cell>
          <cell r="B7814">
            <v>19.7</v>
          </cell>
        </row>
        <row r="7815">
          <cell r="A7815" t="str">
            <v>54.001.139-1</v>
          </cell>
          <cell r="B7815">
            <v>23.22</v>
          </cell>
        </row>
        <row r="7816">
          <cell r="A7816" t="str">
            <v>54.001.140-1</v>
          </cell>
          <cell r="B7816">
            <v>25.79</v>
          </cell>
        </row>
        <row r="7817">
          <cell r="A7817" t="str">
            <v>54.001.141-1</v>
          </cell>
          <cell r="B7817">
            <v>9.56</v>
          </cell>
        </row>
        <row r="7818">
          <cell r="A7818" t="str">
            <v>54.001.142-1</v>
          </cell>
          <cell r="B7818">
            <v>12.99</v>
          </cell>
        </row>
        <row r="7819">
          <cell r="A7819" t="str">
            <v>54.001.143-1</v>
          </cell>
          <cell r="B7819">
            <v>29.42</v>
          </cell>
        </row>
        <row r="7820">
          <cell r="A7820" t="str">
            <v>54.001.144-1</v>
          </cell>
          <cell r="B7820">
            <v>34.28</v>
          </cell>
        </row>
        <row r="7821">
          <cell r="A7821" t="str">
            <v>54.001.145-1</v>
          </cell>
          <cell r="B7821">
            <v>44.01</v>
          </cell>
        </row>
        <row r="7822">
          <cell r="A7822" t="str">
            <v>54.001.146-1</v>
          </cell>
          <cell r="B7822">
            <v>53.73</v>
          </cell>
        </row>
        <row r="7823">
          <cell r="A7823" t="str">
            <v>54.001.147-1</v>
          </cell>
          <cell r="B7823">
            <v>92.8</v>
          </cell>
        </row>
        <row r="7824">
          <cell r="A7824" t="str">
            <v>54.001.148-1</v>
          </cell>
          <cell r="B7824">
            <v>168.54</v>
          </cell>
        </row>
        <row r="7825">
          <cell r="A7825" t="str">
            <v>54.001.999-0</v>
          </cell>
          <cell r="B7825">
            <v>704</v>
          </cell>
        </row>
        <row r="7826">
          <cell r="A7826" t="str">
            <v>54.002.011-1</v>
          </cell>
          <cell r="B7826">
            <v>11</v>
          </cell>
        </row>
        <row r="7827">
          <cell r="A7827" t="str">
            <v>54.002.999-0</v>
          </cell>
          <cell r="B7827">
            <v>3663</v>
          </cell>
        </row>
        <row r="7828">
          <cell r="A7828" t="str">
            <v>55.001.010-1</v>
          </cell>
          <cell r="B7828">
            <v>0.43</v>
          </cell>
        </row>
        <row r="7829">
          <cell r="A7829" t="str">
            <v>55.001.011-1</v>
          </cell>
          <cell r="B7829">
            <v>0.52</v>
          </cell>
        </row>
        <row r="7830">
          <cell r="A7830" t="str">
            <v>55.001.012-1</v>
          </cell>
          <cell r="B7830">
            <v>1.06</v>
          </cell>
        </row>
        <row r="7831">
          <cell r="A7831" t="str">
            <v>55.001.013-1</v>
          </cell>
          <cell r="B7831">
            <v>458.4</v>
          </cell>
        </row>
        <row r="7832">
          <cell r="A7832" t="str">
            <v>55.001.999-0</v>
          </cell>
          <cell r="B7832">
            <v>1707</v>
          </cell>
        </row>
        <row r="7833">
          <cell r="A7833" t="str">
            <v>55.010.001-1</v>
          </cell>
          <cell r="B7833">
            <v>817.19</v>
          </cell>
        </row>
        <row r="7834">
          <cell r="A7834" t="str">
            <v>55.010.003-1</v>
          </cell>
          <cell r="B7834">
            <v>76.14</v>
          </cell>
        </row>
        <row r="7835">
          <cell r="A7835" t="str">
            <v>55.010.999-0</v>
          </cell>
          <cell r="B7835">
            <v>2791</v>
          </cell>
        </row>
        <row r="7836">
          <cell r="A7836" t="str">
            <v>55.019.010-1</v>
          </cell>
          <cell r="B7836">
            <v>40.19</v>
          </cell>
        </row>
        <row r="7837">
          <cell r="A7837" t="str">
            <v>55.019.999-0</v>
          </cell>
          <cell r="B7837">
            <v>2947</v>
          </cell>
        </row>
        <row r="7838">
          <cell r="A7838" t="str">
            <v>55.100.002-1</v>
          </cell>
          <cell r="B7838">
            <v>55.54</v>
          </cell>
        </row>
        <row r="7839">
          <cell r="A7839" t="str">
            <v>55.100.003-1</v>
          </cell>
          <cell r="B7839">
            <v>41.9</v>
          </cell>
        </row>
        <row r="7840">
          <cell r="A7840" t="str">
            <v>55.100.004-1</v>
          </cell>
          <cell r="B7840">
            <v>46.71</v>
          </cell>
        </row>
        <row r="7841">
          <cell r="A7841" t="str">
            <v>55.100.005-1</v>
          </cell>
          <cell r="B7841">
            <v>177.43</v>
          </cell>
        </row>
        <row r="7842">
          <cell r="A7842" t="str">
            <v>55.100.006-1</v>
          </cell>
          <cell r="B7842">
            <v>797.02</v>
          </cell>
        </row>
        <row r="7843">
          <cell r="A7843" t="str">
            <v>55.100.007-1</v>
          </cell>
          <cell r="B7843">
            <v>557.91</v>
          </cell>
        </row>
        <row r="7844">
          <cell r="A7844" t="str">
            <v>55.100.008-1</v>
          </cell>
          <cell r="B7844">
            <v>518.05999999999995</v>
          </cell>
        </row>
        <row r="7845">
          <cell r="A7845" t="str">
            <v>55.100.009-1</v>
          </cell>
          <cell r="B7845">
            <v>446.33</v>
          </cell>
        </row>
        <row r="7846">
          <cell r="A7846" t="str">
            <v>55.100.014-1</v>
          </cell>
          <cell r="B7846">
            <v>9896.1299999999992</v>
          </cell>
        </row>
        <row r="7847">
          <cell r="A7847" t="str">
            <v>55.100.015-1</v>
          </cell>
          <cell r="B7847">
            <v>4827.41</v>
          </cell>
        </row>
        <row r="7848">
          <cell r="A7848" t="str">
            <v>55.100.016-1</v>
          </cell>
          <cell r="B7848">
            <v>7276.4</v>
          </cell>
        </row>
        <row r="7849">
          <cell r="A7849" t="str">
            <v>55.100.017-1</v>
          </cell>
          <cell r="B7849">
            <v>3925.15</v>
          </cell>
        </row>
        <row r="7850">
          <cell r="A7850" t="str">
            <v>55.100.019-1</v>
          </cell>
          <cell r="B7850">
            <v>184.59</v>
          </cell>
        </row>
        <row r="7851">
          <cell r="A7851" t="str">
            <v>55.100.021-1</v>
          </cell>
          <cell r="B7851">
            <v>1049.53</v>
          </cell>
        </row>
        <row r="7852">
          <cell r="A7852" t="str">
            <v>55.100.023-1</v>
          </cell>
          <cell r="B7852">
            <v>419.81</v>
          </cell>
        </row>
        <row r="7853">
          <cell r="A7853" t="str">
            <v>55.100.025-1</v>
          </cell>
          <cell r="B7853">
            <v>1101.94</v>
          </cell>
        </row>
        <row r="7854">
          <cell r="A7854" t="str">
            <v>55.100.027-1</v>
          </cell>
          <cell r="B7854">
            <v>366.78</v>
          </cell>
        </row>
        <row r="7855">
          <cell r="A7855" t="str">
            <v>55.100.029-1</v>
          </cell>
          <cell r="B7855">
            <v>208.24</v>
          </cell>
        </row>
        <row r="7856">
          <cell r="A7856" t="str">
            <v>55.100.030-1</v>
          </cell>
          <cell r="B7856">
            <v>1158.56</v>
          </cell>
        </row>
        <row r="7857">
          <cell r="A7857" t="str">
            <v>55.100.031-1</v>
          </cell>
          <cell r="B7857">
            <v>479.46</v>
          </cell>
        </row>
        <row r="7858">
          <cell r="A7858" t="str">
            <v>55.100.032-1</v>
          </cell>
          <cell r="B7858">
            <v>102.21</v>
          </cell>
        </row>
        <row r="7859">
          <cell r="A7859" t="str">
            <v>55.100.033-1</v>
          </cell>
          <cell r="B7859">
            <v>106.16</v>
          </cell>
        </row>
        <row r="7860">
          <cell r="A7860" t="str">
            <v>55.100.034-1</v>
          </cell>
          <cell r="B7860">
            <v>89.06</v>
          </cell>
        </row>
        <row r="7861">
          <cell r="A7861" t="str">
            <v>55.100.035-1</v>
          </cell>
          <cell r="B7861">
            <v>59.1</v>
          </cell>
        </row>
        <row r="7862">
          <cell r="A7862" t="str">
            <v>55.100.036-1</v>
          </cell>
          <cell r="B7862">
            <v>121.15</v>
          </cell>
        </row>
        <row r="7863">
          <cell r="A7863" t="str">
            <v>55.100.037-1</v>
          </cell>
          <cell r="B7863">
            <v>61.67</v>
          </cell>
        </row>
        <row r="7864">
          <cell r="A7864" t="str">
            <v>55.100.038-1</v>
          </cell>
          <cell r="B7864">
            <v>499.44</v>
          </cell>
        </row>
        <row r="7865">
          <cell r="A7865" t="str">
            <v>55.100.039-1</v>
          </cell>
          <cell r="B7865">
            <v>132.88999999999999</v>
          </cell>
        </row>
        <row r="7866">
          <cell r="A7866" t="str">
            <v>55.100.040-1</v>
          </cell>
          <cell r="B7866">
            <v>71.94</v>
          </cell>
        </row>
        <row r="7867">
          <cell r="A7867" t="str">
            <v>55.100.041-1</v>
          </cell>
          <cell r="B7867">
            <v>76.08</v>
          </cell>
        </row>
        <row r="7868">
          <cell r="A7868" t="str">
            <v>55.100.042-1</v>
          </cell>
          <cell r="B7868">
            <v>64.209999999999994</v>
          </cell>
        </row>
        <row r="7869">
          <cell r="A7869" t="str">
            <v>55.100.043-1</v>
          </cell>
          <cell r="B7869">
            <v>113.1</v>
          </cell>
        </row>
        <row r="7870">
          <cell r="A7870" t="str">
            <v>55.100.044-1</v>
          </cell>
          <cell r="B7870">
            <v>131.94999999999999</v>
          </cell>
        </row>
        <row r="7871">
          <cell r="A7871" t="str">
            <v>55.100.045-1</v>
          </cell>
          <cell r="B7871">
            <v>152.25</v>
          </cell>
        </row>
        <row r="7872">
          <cell r="A7872" t="str">
            <v>55.100.046-1</v>
          </cell>
          <cell r="B7872">
            <v>766.7</v>
          </cell>
        </row>
        <row r="7873">
          <cell r="A7873" t="str">
            <v>55.100.047-1</v>
          </cell>
          <cell r="B7873">
            <v>1012.7</v>
          </cell>
        </row>
        <row r="7874">
          <cell r="A7874" t="str">
            <v>55.100.048-1</v>
          </cell>
          <cell r="B7874">
            <v>467.4</v>
          </cell>
        </row>
        <row r="7875">
          <cell r="A7875" t="str">
            <v>55.100.049-1</v>
          </cell>
          <cell r="B7875">
            <v>561.70000000000005</v>
          </cell>
        </row>
        <row r="7876">
          <cell r="A7876" t="str">
            <v>55.100.050-1</v>
          </cell>
          <cell r="B7876">
            <v>709.3</v>
          </cell>
        </row>
        <row r="7877">
          <cell r="A7877" t="str">
            <v>55.100.051-1</v>
          </cell>
          <cell r="B7877">
            <v>291.41000000000003</v>
          </cell>
        </row>
        <row r="7878">
          <cell r="A7878" t="str">
            <v>55.100.052-1</v>
          </cell>
          <cell r="B7878">
            <v>4</v>
          </cell>
        </row>
        <row r="7879">
          <cell r="A7879" t="str">
            <v>55.100.056-1</v>
          </cell>
          <cell r="B7879">
            <v>168.38</v>
          </cell>
        </row>
        <row r="7880">
          <cell r="A7880" t="str">
            <v>55.100.058-1</v>
          </cell>
          <cell r="B7880">
            <v>408.4</v>
          </cell>
        </row>
        <row r="7881">
          <cell r="A7881" t="str">
            <v>55.100.059-1</v>
          </cell>
          <cell r="B7881">
            <v>67.78</v>
          </cell>
        </row>
        <row r="7882">
          <cell r="A7882" t="str">
            <v>55.100.060-1</v>
          </cell>
          <cell r="B7882">
            <v>28.96</v>
          </cell>
        </row>
        <row r="7883">
          <cell r="A7883" t="str">
            <v>55.100.061-1</v>
          </cell>
          <cell r="B7883">
            <v>24.12</v>
          </cell>
        </row>
        <row r="7884">
          <cell r="A7884" t="str">
            <v>55.100.062-1</v>
          </cell>
          <cell r="B7884">
            <v>122.43</v>
          </cell>
        </row>
        <row r="7885">
          <cell r="A7885" t="str">
            <v>55.100.063-1</v>
          </cell>
          <cell r="B7885">
            <v>11.74</v>
          </cell>
        </row>
        <row r="7886">
          <cell r="A7886" t="str">
            <v>55.100.064-1</v>
          </cell>
          <cell r="B7886">
            <v>5.77</v>
          </cell>
        </row>
        <row r="7887">
          <cell r="A7887" t="str">
            <v>55.100.065-1</v>
          </cell>
          <cell r="B7887">
            <v>1.37</v>
          </cell>
        </row>
        <row r="7888">
          <cell r="A7888" t="str">
            <v>55.100.066-1</v>
          </cell>
          <cell r="B7888">
            <v>408.4</v>
          </cell>
        </row>
        <row r="7889">
          <cell r="A7889" t="str">
            <v>55.100.067-1</v>
          </cell>
          <cell r="B7889">
            <v>1102.8399999999999</v>
          </cell>
        </row>
        <row r="7890">
          <cell r="A7890" t="str">
            <v>55.100.068-1</v>
          </cell>
          <cell r="B7890">
            <v>2.2000000000000002</v>
          </cell>
        </row>
        <row r="7891">
          <cell r="A7891" t="str">
            <v>55.100.069-1</v>
          </cell>
          <cell r="B7891">
            <v>2.14</v>
          </cell>
        </row>
        <row r="7892">
          <cell r="A7892" t="str">
            <v>55.100.070-1</v>
          </cell>
          <cell r="B7892">
            <v>1.99</v>
          </cell>
        </row>
        <row r="7893">
          <cell r="A7893" t="str">
            <v>55.100.071-1</v>
          </cell>
          <cell r="B7893">
            <v>17.03</v>
          </cell>
        </row>
        <row r="7894">
          <cell r="A7894" t="str">
            <v>55.100.072-1</v>
          </cell>
          <cell r="B7894">
            <v>24.19</v>
          </cell>
        </row>
        <row r="7895">
          <cell r="A7895" t="str">
            <v>55.100.999-0</v>
          </cell>
          <cell r="B7895">
            <v>2976</v>
          </cell>
        </row>
        <row r="7896">
          <cell r="A7896" t="str">
            <v>58.002.138-1</v>
          </cell>
          <cell r="B7896">
            <v>3.04</v>
          </cell>
        </row>
        <row r="7897">
          <cell r="A7897" t="str">
            <v>58.002.150-1</v>
          </cell>
          <cell r="B7897">
            <v>19.52</v>
          </cell>
        </row>
        <row r="7898">
          <cell r="A7898" t="str">
            <v>58.002.155-1</v>
          </cell>
          <cell r="B7898">
            <v>28.14</v>
          </cell>
        </row>
        <row r="7899">
          <cell r="A7899" t="str">
            <v>58.002.304-1</v>
          </cell>
          <cell r="B7899">
            <v>64.67</v>
          </cell>
        </row>
        <row r="7900">
          <cell r="A7900" t="str">
            <v>58.002.305-1</v>
          </cell>
          <cell r="B7900">
            <v>6.3</v>
          </cell>
        </row>
        <row r="7901">
          <cell r="A7901" t="str">
            <v>58.002.306-1</v>
          </cell>
          <cell r="B7901">
            <v>8.6</v>
          </cell>
        </row>
        <row r="7902">
          <cell r="A7902" t="str">
            <v>58.002.307-1</v>
          </cell>
          <cell r="B7902">
            <v>0.94</v>
          </cell>
        </row>
        <row r="7903">
          <cell r="A7903" t="str">
            <v>58.002.308-1</v>
          </cell>
          <cell r="B7903">
            <v>5584.06</v>
          </cell>
        </row>
        <row r="7904">
          <cell r="A7904" t="str">
            <v>58.002.309-1</v>
          </cell>
          <cell r="B7904">
            <v>1.01</v>
          </cell>
        </row>
        <row r="7905">
          <cell r="A7905" t="str">
            <v>58.002.310-1</v>
          </cell>
          <cell r="B7905">
            <v>1.17</v>
          </cell>
        </row>
        <row r="7906">
          <cell r="A7906" t="str">
            <v>58.002.311-1</v>
          </cell>
          <cell r="B7906">
            <v>630.5</v>
          </cell>
        </row>
        <row r="7907">
          <cell r="A7907" t="str">
            <v>58.002.312-1</v>
          </cell>
          <cell r="B7907">
            <v>407.37</v>
          </cell>
        </row>
        <row r="7908">
          <cell r="A7908" t="str">
            <v>58.002.313-1</v>
          </cell>
          <cell r="B7908">
            <v>32.31</v>
          </cell>
        </row>
        <row r="7909">
          <cell r="A7909" t="str">
            <v>58.002.314-1</v>
          </cell>
          <cell r="B7909">
            <v>1827.51</v>
          </cell>
        </row>
        <row r="7910">
          <cell r="A7910" t="str">
            <v>58.002.315-1</v>
          </cell>
          <cell r="B7910">
            <v>51.92</v>
          </cell>
        </row>
        <row r="7911">
          <cell r="A7911" t="str">
            <v>58.002.316-1</v>
          </cell>
          <cell r="B7911">
            <v>22.75</v>
          </cell>
        </row>
        <row r="7912">
          <cell r="A7912" t="str">
            <v>58.002.317-1</v>
          </cell>
          <cell r="B7912">
            <v>233.93</v>
          </cell>
        </row>
        <row r="7913">
          <cell r="A7913" t="str">
            <v>58.002.318-1</v>
          </cell>
          <cell r="B7913">
            <v>0.82</v>
          </cell>
        </row>
        <row r="7914">
          <cell r="A7914" t="str">
            <v>58.002.319-1</v>
          </cell>
          <cell r="B7914">
            <v>3.67</v>
          </cell>
        </row>
        <row r="7915">
          <cell r="A7915" t="str">
            <v>58.002.320-1</v>
          </cell>
          <cell r="B7915">
            <v>74.27</v>
          </cell>
        </row>
        <row r="7916">
          <cell r="A7916" t="str">
            <v>58.002.322-1</v>
          </cell>
          <cell r="B7916">
            <v>45.8</v>
          </cell>
        </row>
        <row r="7917">
          <cell r="A7917" t="str">
            <v>58.002.325-1</v>
          </cell>
          <cell r="B7917">
            <v>2.67</v>
          </cell>
        </row>
        <row r="7918">
          <cell r="A7918" t="str">
            <v>58.002.326-1</v>
          </cell>
          <cell r="B7918">
            <v>2.2799999999999998</v>
          </cell>
        </row>
        <row r="7919">
          <cell r="A7919" t="str">
            <v>58.002.327-1</v>
          </cell>
          <cell r="B7919">
            <v>41.14</v>
          </cell>
        </row>
        <row r="7920">
          <cell r="A7920" t="str">
            <v>58.002.328-1</v>
          </cell>
          <cell r="B7920">
            <v>28.14</v>
          </cell>
        </row>
        <row r="7921">
          <cell r="A7921" t="str">
            <v>58.002.329-1</v>
          </cell>
          <cell r="B7921">
            <v>47.66</v>
          </cell>
        </row>
        <row r="7922">
          <cell r="A7922" t="str">
            <v>58.002.330-1</v>
          </cell>
          <cell r="B7922">
            <v>50.87</v>
          </cell>
        </row>
        <row r="7923">
          <cell r="A7923" t="str">
            <v>58.002.331-1</v>
          </cell>
          <cell r="B7923">
            <v>22.73</v>
          </cell>
        </row>
        <row r="7924">
          <cell r="A7924" t="str">
            <v>58.002.332-1</v>
          </cell>
          <cell r="B7924">
            <v>37.1</v>
          </cell>
        </row>
        <row r="7925">
          <cell r="A7925" t="str">
            <v>58.002.333-1</v>
          </cell>
          <cell r="B7925">
            <v>80.75</v>
          </cell>
        </row>
        <row r="7926">
          <cell r="A7926" t="str">
            <v>58.002.334-1</v>
          </cell>
          <cell r="B7926">
            <v>28.62</v>
          </cell>
        </row>
        <row r="7927">
          <cell r="A7927" t="str">
            <v>58.002.335-1</v>
          </cell>
          <cell r="B7927">
            <v>32.450000000000003</v>
          </cell>
        </row>
        <row r="7928">
          <cell r="A7928" t="str">
            <v>58.002.336-1</v>
          </cell>
          <cell r="B7928">
            <v>17.16</v>
          </cell>
        </row>
        <row r="7929">
          <cell r="A7929" t="str">
            <v>58.002.337-1</v>
          </cell>
          <cell r="B7929">
            <v>1.48</v>
          </cell>
        </row>
        <row r="7930">
          <cell r="A7930" t="str">
            <v>58.002.339-1</v>
          </cell>
          <cell r="B7930">
            <v>5.0599999999999996</v>
          </cell>
        </row>
        <row r="7931">
          <cell r="A7931" t="str">
            <v>58.002.340-1</v>
          </cell>
          <cell r="B7931">
            <v>3065.8</v>
          </cell>
        </row>
        <row r="7932">
          <cell r="A7932" t="str">
            <v>58.002.341-1</v>
          </cell>
          <cell r="B7932">
            <v>108.52</v>
          </cell>
        </row>
        <row r="7933">
          <cell r="A7933" t="str">
            <v>58.002.342-1</v>
          </cell>
          <cell r="B7933">
            <v>24.94</v>
          </cell>
        </row>
        <row r="7934">
          <cell r="A7934" t="str">
            <v>58.002.343-1</v>
          </cell>
          <cell r="B7934">
            <v>14.67</v>
          </cell>
        </row>
        <row r="7935">
          <cell r="A7935" t="str">
            <v>58.002.346-1</v>
          </cell>
          <cell r="B7935">
            <v>165.49</v>
          </cell>
        </row>
        <row r="7936">
          <cell r="A7936" t="str">
            <v>58.002.347-1</v>
          </cell>
          <cell r="B7936">
            <v>60.17</v>
          </cell>
        </row>
        <row r="7937">
          <cell r="A7937" t="str">
            <v>58.002.349-1</v>
          </cell>
          <cell r="B7937">
            <v>70.650000000000006</v>
          </cell>
        </row>
        <row r="7938">
          <cell r="A7938" t="str">
            <v>58.002.350-1</v>
          </cell>
          <cell r="B7938">
            <v>39.94</v>
          </cell>
        </row>
        <row r="7939">
          <cell r="A7939" t="str">
            <v>58.002.351-1</v>
          </cell>
          <cell r="B7939">
            <v>53.58</v>
          </cell>
        </row>
        <row r="7940">
          <cell r="A7940" t="str">
            <v>58.002.352-1</v>
          </cell>
          <cell r="B7940">
            <v>299.45999999999998</v>
          </cell>
        </row>
        <row r="7941">
          <cell r="A7941" t="str">
            <v>58.002.353-1</v>
          </cell>
          <cell r="B7941">
            <v>438.98</v>
          </cell>
        </row>
        <row r="7942">
          <cell r="A7942" t="str">
            <v>58.002.354-1</v>
          </cell>
          <cell r="B7942">
            <v>27.26</v>
          </cell>
        </row>
        <row r="7943">
          <cell r="A7943" t="str">
            <v>58.002.355-1</v>
          </cell>
          <cell r="B7943">
            <v>34.69</v>
          </cell>
        </row>
        <row r="7944">
          <cell r="A7944" t="str">
            <v>58.002.356-1</v>
          </cell>
          <cell r="B7944">
            <v>64.73</v>
          </cell>
        </row>
        <row r="7945">
          <cell r="A7945" t="str">
            <v>58.002.357-1</v>
          </cell>
          <cell r="B7945">
            <v>29.66</v>
          </cell>
        </row>
        <row r="7946">
          <cell r="A7946" t="str">
            <v>58.002.358-1</v>
          </cell>
          <cell r="B7946">
            <v>39.479999999999997</v>
          </cell>
        </row>
        <row r="7947">
          <cell r="A7947" t="str">
            <v>58.002.370-1</v>
          </cell>
          <cell r="B7947">
            <v>80.37</v>
          </cell>
        </row>
        <row r="7948">
          <cell r="A7948" t="str">
            <v>58.002.376-1</v>
          </cell>
          <cell r="B7948">
            <v>64.290000000000006</v>
          </cell>
        </row>
        <row r="7949">
          <cell r="A7949" t="str">
            <v>58.002.380-1</v>
          </cell>
          <cell r="B7949">
            <v>38.17</v>
          </cell>
        </row>
        <row r="7950">
          <cell r="A7950" t="str">
            <v>58.002.381-1</v>
          </cell>
          <cell r="B7950">
            <v>43.79</v>
          </cell>
        </row>
        <row r="7951">
          <cell r="A7951" t="str">
            <v>58.002.400-1</v>
          </cell>
          <cell r="B7951">
            <v>54.93</v>
          </cell>
        </row>
        <row r="7952">
          <cell r="A7952" t="str">
            <v>58.002.401-1</v>
          </cell>
          <cell r="B7952">
            <v>94.98</v>
          </cell>
        </row>
        <row r="7953">
          <cell r="A7953" t="str">
            <v>58.002.402-1</v>
          </cell>
          <cell r="B7953">
            <v>183.35</v>
          </cell>
        </row>
        <row r="7954">
          <cell r="A7954" t="str">
            <v>58.002.405-1</v>
          </cell>
          <cell r="B7954">
            <v>3.66</v>
          </cell>
        </row>
        <row r="7955">
          <cell r="A7955" t="str">
            <v>58.002.407-1</v>
          </cell>
          <cell r="B7955">
            <v>5.85</v>
          </cell>
        </row>
        <row r="7956">
          <cell r="A7956" t="str">
            <v>58.002.408-1</v>
          </cell>
          <cell r="B7956">
            <v>849.87</v>
          </cell>
        </row>
        <row r="7957">
          <cell r="A7957" t="str">
            <v>58.002.410-1</v>
          </cell>
          <cell r="B7957">
            <v>10.06</v>
          </cell>
        </row>
        <row r="7958">
          <cell r="A7958" t="str">
            <v>58.002.411-1</v>
          </cell>
          <cell r="B7958">
            <v>30.46</v>
          </cell>
        </row>
        <row r="7959">
          <cell r="A7959" t="str">
            <v>58.002.412-1</v>
          </cell>
          <cell r="B7959">
            <v>0.65</v>
          </cell>
        </row>
        <row r="7960">
          <cell r="A7960" t="str">
            <v>58.002.413-1</v>
          </cell>
          <cell r="B7960">
            <v>122.4</v>
          </cell>
        </row>
        <row r="7961">
          <cell r="A7961" t="str">
            <v>58.002.414-1</v>
          </cell>
          <cell r="B7961">
            <v>6.91</v>
          </cell>
        </row>
        <row r="7962">
          <cell r="A7962" t="str">
            <v>58.002.415-1</v>
          </cell>
          <cell r="B7962">
            <v>94.62</v>
          </cell>
        </row>
        <row r="7963">
          <cell r="A7963" t="str">
            <v>58.002.416-1</v>
          </cell>
          <cell r="B7963">
            <v>82.65</v>
          </cell>
        </row>
        <row r="7964">
          <cell r="A7964" t="str">
            <v>58.002.417-1</v>
          </cell>
          <cell r="B7964">
            <v>40.270000000000003</v>
          </cell>
        </row>
        <row r="7965">
          <cell r="A7965" t="str">
            <v>58.002.418-1</v>
          </cell>
          <cell r="B7965">
            <v>16.670000000000002</v>
          </cell>
        </row>
        <row r="7966">
          <cell r="A7966" t="str">
            <v>58.002.419-1</v>
          </cell>
          <cell r="B7966">
            <v>57.85</v>
          </cell>
        </row>
        <row r="7967">
          <cell r="A7967" t="str">
            <v>58.002.421-1</v>
          </cell>
          <cell r="B7967">
            <v>127.8</v>
          </cell>
        </row>
        <row r="7968">
          <cell r="A7968" t="str">
            <v>58.002.422-1</v>
          </cell>
          <cell r="B7968">
            <v>127.93</v>
          </cell>
        </row>
        <row r="7969">
          <cell r="A7969" t="str">
            <v>58.002.423-1</v>
          </cell>
          <cell r="B7969">
            <v>105.54</v>
          </cell>
        </row>
        <row r="7970">
          <cell r="A7970" t="str">
            <v>58.002.424-1</v>
          </cell>
          <cell r="B7970">
            <v>139.44999999999999</v>
          </cell>
        </row>
        <row r="7971">
          <cell r="A7971" t="str">
            <v>58.002.425-1</v>
          </cell>
          <cell r="B7971">
            <v>14.44</v>
          </cell>
        </row>
        <row r="7972">
          <cell r="A7972" t="str">
            <v>58.002.426-1</v>
          </cell>
          <cell r="B7972">
            <v>1098.05</v>
          </cell>
        </row>
        <row r="7973">
          <cell r="A7973" t="str">
            <v>58.002.427-1</v>
          </cell>
          <cell r="B7973">
            <v>1153.5999999999999</v>
          </cell>
        </row>
        <row r="7974">
          <cell r="A7974" t="str">
            <v>58.002.428-1</v>
          </cell>
          <cell r="B7974">
            <v>34.200000000000003</v>
          </cell>
        </row>
        <row r="7975">
          <cell r="A7975" t="str">
            <v>58.002.429-1</v>
          </cell>
          <cell r="B7975">
            <v>1.5</v>
          </cell>
        </row>
        <row r="7976">
          <cell r="A7976" t="str">
            <v>58.002.430-1</v>
          </cell>
          <cell r="B7976">
            <v>7.02</v>
          </cell>
        </row>
        <row r="7977">
          <cell r="A7977" t="str">
            <v>58.002.431-1</v>
          </cell>
          <cell r="B7977">
            <v>5.28</v>
          </cell>
        </row>
        <row r="7978">
          <cell r="A7978" t="str">
            <v>58.002.432-1</v>
          </cell>
          <cell r="B7978">
            <v>45</v>
          </cell>
        </row>
        <row r="7979">
          <cell r="A7979" t="str">
            <v>58.002.433-1</v>
          </cell>
          <cell r="B7979">
            <v>9.39</v>
          </cell>
        </row>
        <row r="7980">
          <cell r="A7980" t="str">
            <v>58.002.434-1</v>
          </cell>
          <cell r="B7980">
            <v>17.010000000000002</v>
          </cell>
        </row>
        <row r="7981">
          <cell r="A7981" t="str">
            <v>58.002.435-1</v>
          </cell>
          <cell r="B7981">
            <v>21.48</v>
          </cell>
        </row>
        <row r="7982">
          <cell r="A7982" t="str">
            <v>58.002.436-1</v>
          </cell>
          <cell r="B7982">
            <v>7.02</v>
          </cell>
        </row>
        <row r="7983">
          <cell r="A7983" t="str">
            <v>58.002.999-0</v>
          </cell>
          <cell r="B7983">
            <v>5651</v>
          </cell>
        </row>
        <row r="7984">
          <cell r="A7984" t="str">
            <v>58.003.008-1</v>
          </cell>
          <cell r="B7984">
            <v>1.37</v>
          </cell>
        </row>
        <row r="7985">
          <cell r="A7985" t="str">
            <v>58.003.999-0</v>
          </cell>
          <cell r="B7985">
            <v>3497</v>
          </cell>
        </row>
        <row r="7986">
          <cell r="A7986" t="str">
            <v>59.003.010-1</v>
          </cell>
          <cell r="B7986">
            <v>10.39</v>
          </cell>
        </row>
        <row r="7987">
          <cell r="A7987" t="str">
            <v>59.003.050-1</v>
          </cell>
          <cell r="B7987">
            <v>0.49</v>
          </cell>
        </row>
        <row r="7988">
          <cell r="A7988" t="str">
            <v>59.003.060-1</v>
          </cell>
          <cell r="B7988">
            <v>153.02000000000001</v>
          </cell>
        </row>
        <row r="7989">
          <cell r="A7989" t="str">
            <v>59.003.999-0</v>
          </cell>
          <cell r="B7989">
            <v>1150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nhamento"/>
      <sheetName val="Mão de Obra e Materiais"/>
      <sheetName val="Comp-Mão-de-Obra_Direta"/>
      <sheetName val="1Dom"/>
      <sheetName val="2Hosp-GGer"/>
      <sheetName val="2Hosp-PGer"/>
      <sheetName val="3EntMan"/>
      <sheetName val="3EntMec"/>
      <sheetName val="3EntCxBrooks"/>
      <sheetName val="4ColPodas"/>
      <sheetName val="5VarrMan"/>
      <sheetName val="5VarrMec"/>
      <sheetName val="5Lav"/>
      <sheetName val="6ServEsp"/>
      <sheetName val="6ServEsp (2)"/>
      <sheetName val="5OperLav"/>
      <sheetName val="7AteSan"/>
      <sheetName val="CompAte"/>
      <sheetName val="CamLimpaFossa"/>
      <sheetName val="CamCarroc"/>
      <sheetName val="CamMunck"/>
      <sheetName val="BascToco"/>
      <sheetName val="Caminhão Pipa"/>
      <sheetName val="Poliguind"/>
      <sheetName val="ColCompact"/>
      <sheetName val="D65"/>
      <sheetName val="TratorAgr"/>
      <sheetName val="Retro"/>
      <sheetName val="W20"/>
      <sheetName val="Escavad"/>
      <sheetName val="Planilha-Preços"/>
      <sheetName val="Comparativo de Preços"/>
      <sheetName val="2006"/>
      <sheetName val="Banco"/>
      <sheetName val="Unif"/>
      <sheetName val="MO e Materiais-Aterro"/>
      <sheetName val="6- At. Sanitário"/>
      <sheetName val="Planilha Custo"/>
      <sheetName val="Planilha Preço"/>
      <sheetName val="BDI"/>
      <sheetName val="Enc Soc"/>
      <sheetName val="ME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nhamento"/>
      <sheetName val="Mão de Obra e Materiais"/>
      <sheetName val="Comp-Mão-de-Obra_Direta"/>
      <sheetName val="1Dom"/>
      <sheetName val="2Hosp-GGer"/>
      <sheetName val="2Hosp-PGer"/>
      <sheetName val="3EntMan"/>
      <sheetName val="3EntMec"/>
      <sheetName val="3EntCxBrooks"/>
      <sheetName val="4ColPodas"/>
      <sheetName val="5VarrMan"/>
      <sheetName val="5VarrMec"/>
      <sheetName val="5Lav"/>
      <sheetName val="6ServEsp"/>
      <sheetName val="6ServEsp (2)"/>
      <sheetName val="5OperLav"/>
      <sheetName val="7AteSan"/>
      <sheetName val="CompAte"/>
      <sheetName val="CamLimpaFossa"/>
      <sheetName val="CamCarroc"/>
      <sheetName val="CamMunck"/>
      <sheetName val="BascToco"/>
      <sheetName val="Caminhão Pipa"/>
      <sheetName val="Poliguind"/>
      <sheetName val="ColCompact"/>
      <sheetName val="D65"/>
      <sheetName val="TratorAgr"/>
      <sheetName val="Retro"/>
      <sheetName val="W20"/>
      <sheetName val="Escavad"/>
      <sheetName val="Planilha-Preços"/>
      <sheetName val="Comparativo de Preços"/>
      <sheetName val="2006"/>
      <sheetName val="Banco"/>
      <sheetName val="Unif"/>
      <sheetName val="MO e Materiais-Aterro"/>
      <sheetName val="6- At. Sanitário"/>
      <sheetName val="Planilha Custo"/>
      <sheetName val="Planilha Preço"/>
      <sheetName val="BDI"/>
      <sheetName val="Enc Soc"/>
      <sheetName val="ME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52"/>
  <sheetViews>
    <sheetView showGridLines="0" view="pageBreakPreview" topLeftCell="C22" zoomScaleSheetLayoutView="100" workbookViewId="0">
      <selection activeCell="G7" sqref="G5:G7"/>
    </sheetView>
  </sheetViews>
  <sheetFormatPr defaultColWidth="9.140625" defaultRowHeight="12.75" x14ac:dyDescent="0.2"/>
  <cols>
    <col min="1" max="1" width="3" style="302" customWidth="1"/>
    <col min="2" max="2" width="22" style="302" customWidth="1"/>
    <col min="3" max="3" width="35.42578125" style="302" customWidth="1"/>
    <col min="4" max="4" width="7.28515625" style="302" bestFit="1" customWidth="1"/>
    <col min="5" max="6" width="14.85546875" style="302" customWidth="1"/>
    <col min="7" max="7" width="14.85546875" style="329" customWidth="1"/>
    <col min="8" max="8" width="15.42578125" style="308" customWidth="1"/>
    <col min="9" max="9" width="12.7109375" style="302" bestFit="1" customWidth="1"/>
    <col min="10" max="10" width="14.28515625" style="302" bestFit="1" customWidth="1"/>
    <col min="11" max="16384" width="9.140625" style="302"/>
  </cols>
  <sheetData>
    <row r="1" spans="2:8" x14ac:dyDescent="0.2">
      <c r="B1" s="595" t="s">
        <v>194</v>
      </c>
      <c r="C1" s="596"/>
      <c r="D1" s="596"/>
      <c r="E1" s="596"/>
      <c r="F1" s="596"/>
      <c r="G1" s="597"/>
      <c r="H1" s="323"/>
    </row>
    <row r="2" spans="2:8" ht="12.75" customHeight="1" x14ac:dyDescent="0.2">
      <c r="B2" s="598" t="s">
        <v>208</v>
      </c>
      <c r="C2" s="599"/>
      <c r="D2" s="599"/>
      <c r="E2" s="525"/>
      <c r="F2" s="602"/>
      <c r="G2" s="603"/>
      <c r="H2" s="323"/>
    </row>
    <row r="3" spans="2:8" ht="13.5" thickBot="1" x14ac:dyDescent="0.25">
      <c r="B3" s="600"/>
      <c r="C3" s="601"/>
      <c r="D3" s="601"/>
      <c r="E3" s="526"/>
      <c r="F3" s="604"/>
      <c r="G3" s="605"/>
      <c r="H3" s="323"/>
    </row>
    <row r="4" spans="2:8" ht="13.5" thickBot="1" x14ac:dyDescent="0.25">
      <c r="B4" s="590" t="s">
        <v>10</v>
      </c>
      <c r="C4" s="592"/>
      <c r="D4" s="75" t="s">
        <v>1</v>
      </c>
      <c r="E4" s="76" t="s">
        <v>2</v>
      </c>
      <c r="F4" s="74" t="s">
        <v>64</v>
      </c>
      <c r="G4" s="77" t="s">
        <v>65</v>
      </c>
      <c r="H4" s="323"/>
    </row>
    <row r="5" spans="2:8" x14ac:dyDescent="0.2">
      <c r="B5" s="577" t="s">
        <v>210</v>
      </c>
      <c r="C5" s="324" t="s">
        <v>30</v>
      </c>
      <c r="D5" s="90" t="s">
        <v>176</v>
      </c>
      <c r="E5" s="325">
        <f>'P1-COLET. TRANSP. MEC. ENTU'!$F$44</f>
        <v>955.46550000000002</v>
      </c>
      <c r="F5" s="91">
        <f>'PL.-MDO'!$R$5</f>
        <v>0</v>
      </c>
      <c r="G5" s="311">
        <f>+F5*E5</f>
        <v>0</v>
      </c>
      <c r="H5" s="28"/>
    </row>
    <row r="6" spans="2:8" x14ac:dyDescent="0.2">
      <c r="B6" s="606"/>
      <c r="C6" s="324" t="s">
        <v>37</v>
      </c>
      <c r="D6" s="90" t="s">
        <v>176</v>
      </c>
      <c r="E6" s="325">
        <f>'P1-COLET. TRANSP. MEC. ENTU'!$F$46</f>
        <v>955.46550000000002</v>
      </c>
      <c r="F6" s="91">
        <f>'PL.-MDO'!$R$7</f>
        <v>0</v>
      </c>
      <c r="G6" s="311">
        <f>+F6*E6</f>
        <v>0</v>
      </c>
      <c r="H6" s="28"/>
    </row>
    <row r="7" spans="2:8" ht="13.5" thickBot="1" x14ac:dyDescent="0.25">
      <c r="B7" s="607"/>
      <c r="C7" s="568" t="s">
        <v>3</v>
      </c>
      <c r="D7" s="568"/>
      <c r="E7" s="568"/>
      <c r="F7" s="568"/>
      <c r="G7" s="101">
        <f>SUM(G5:G6)</f>
        <v>0</v>
      </c>
      <c r="H7" s="28"/>
    </row>
    <row r="8" spans="2:8" ht="13.5" thickBot="1" x14ac:dyDescent="0.25">
      <c r="B8" s="28"/>
      <c r="C8" s="19"/>
      <c r="D8" s="19"/>
      <c r="E8" s="19"/>
      <c r="F8" s="19"/>
      <c r="G8" s="42"/>
    </row>
    <row r="9" spans="2:8" x14ac:dyDescent="0.2">
      <c r="B9" s="577" t="s">
        <v>104</v>
      </c>
      <c r="C9" s="324" t="s">
        <v>5</v>
      </c>
      <c r="D9" s="91" t="s">
        <v>1</v>
      </c>
      <c r="E9" s="91">
        <f>'P1-COLET. TRANSP. MEC. ENTU'!$D$53</f>
        <v>2</v>
      </c>
      <c r="F9" s="299">
        <f>'PL.CUSTOS EQUIP.INSUMOS.OUTROS'!$D$7</f>
        <v>0</v>
      </c>
      <c r="G9" s="559">
        <f>+F9*E9</f>
        <v>0</v>
      </c>
      <c r="H9" s="301"/>
    </row>
    <row r="10" spans="2:8" x14ac:dyDescent="0.2">
      <c r="B10" s="606"/>
      <c r="C10" s="324" t="s">
        <v>163</v>
      </c>
      <c r="D10" s="90" t="s">
        <v>1</v>
      </c>
      <c r="E10" s="91">
        <f>'P1-COLET. TRANSP. MEC. ENTU'!$D$54</f>
        <v>2</v>
      </c>
      <c r="F10" s="299">
        <f>'PL.CUSTOS EQUIP.INSUMOS.OUTROS'!$D$5</f>
        <v>0</v>
      </c>
      <c r="G10" s="559">
        <f>+F10*E10</f>
        <v>0</v>
      </c>
      <c r="H10" s="301"/>
    </row>
    <row r="11" spans="2:8" x14ac:dyDescent="0.2">
      <c r="B11" s="606"/>
      <c r="C11" s="324" t="s">
        <v>313</v>
      </c>
      <c r="D11" s="90" t="s">
        <v>1</v>
      </c>
      <c r="E11" s="91">
        <f>'CUSTOS CONTEINER'!C3</f>
        <v>40</v>
      </c>
      <c r="F11" s="299">
        <f>'CUSTOS CONTEINER'!F8</f>
        <v>0</v>
      </c>
      <c r="G11" s="559">
        <f>F11*E11</f>
        <v>0</v>
      </c>
      <c r="H11" s="301"/>
    </row>
    <row r="12" spans="2:8" ht="13.5" thickBot="1" x14ac:dyDescent="0.25">
      <c r="B12" s="607"/>
      <c r="C12" s="568" t="s">
        <v>4</v>
      </c>
      <c r="D12" s="568"/>
      <c r="E12" s="568"/>
      <c r="F12" s="568"/>
      <c r="G12" s="102">
        <f>SUM(G9:G11)</f>
        <v>0</v>
      </c>
    </row>
    <row r="13" spans="2:8" ht="13.5" thickBot="1" x14ac:dyDescent="0.25">
      <c r="B13" s="28"/>
      <c r="C13" s="19"/>
      <c r="D13" s="19"/>
      <c r="E13" s="19"/>
      <c r="F13" s="19"/>
      <c r="G13" s="42"/>
    </row>
    <row r="14" spans="2:8" x14ac:dyDescent="0.2">
      <c r="B14" s="564" t="s">
        <v>164</v>
      </c>
      <c r="C14" s="320"/>
      <c r="D14" s="125"/>
      <c r="E14" s="125"/>
      <c r="F14" s="128"/>
      <c r="G14" s="321"/>
    </row>
    <row r="15" spans="2:8" x14ac:dyDescent="0.2">
      <c r="B15" s="565"/>
      <c r="C15" s="327" t="s">
        <v>209</v>
      </c>
      <c r="D15" s="90" t="s">
        <v>110</v>
      </c>
      <c r="E15" s="322">
        <f>'P1-COLET. TRANSP. MEC. ENTU'!$E$59</f>
        <v>5</v>
      </c>
      <c r="F15" s="91">
        <f>'PL.-CUSTOS- EQUIP.VEÍCULOS'!$D$41</f>
        <v>0</v>
      </c>
      <c r="G15" s="559">
        <f>+F15*E15</f>
        <v>0</v>
      </c>
    </row>
    <row r="16" spans="2:8" x14ac:dyDescent="0.2">
      <c r="B16" s="566"/>
      <c r="C16" s="327" t="s">
        <v>313</v>
      </c>
      <c r="D16" s="90" t="s">
        <v>110</v>
      </c>
      <c r="E16" s="322">
        <f>'CUSTOS CONTEINER'!C3</f>
        <v>40</v>
      </c>
      <c r="F16" s="91">
        <f>'CUSTOS CONTEINER'!F14</f>
        <v>0</v>
      </c>
      <c r="G16" s="559">
        <f>F16*E16</f>
        <v>0</v>
      </c>
    </row>
    <row r="17" spans="2:7" ht="13.5" thickBot="1" x14ac:dyDescent="0.25">
      <c r="B17" s="567"/>
      <c r="C17" s="568" t="s">
        <v>6</v>
      </c>
      <c r="D17" s="568"/>
      <c r="E17" s="568"/>
      <c r="F17" s="568"/>
      <c r="G17" s="101">
        <f>SUM(G15:G16)</f>
        <v>0</v>
      </c>
    </row>
    <row r="18" spans="2:7" ht="13.5" thickBot="1" x14ac:dyDescent="0.25">
      <c r="B18" s="28"/>
      <c r="C18" s="19"/>
      <c r="D18" s="19"/>
      <c r="E18" s="19"/>
      <c r="F18" s="19"/>
      <c r="G18" s="42"/>
    </row>
    <row r="19" spans="2:7" x14ac:dyDescent="0.2">
      <c r="B19" s="577" t="s">
        <v>165</v>
      </c>
      <c r="C19" s="320"/>
      <c r="D19" s="125"/>
      <c r="E19" s="125"/>
      <c r="F19" s="128"/>
      <c r="G19" s="321"/>
    </row>
    <row r="20" spans="2:7" x14ac:dyDescent="0.2">
      <c r="B20" s="578"/>
      <c r="C20" s="327" t="s">
        <v>209</v>
      </c>
      <c r="D20" s="90" t="s">
        <v>111</v>
      </c>
      <c r="E20" s="310">
        <f>'P1-COLET. TRANSP. MEC. ENTU'!$F$59</f>
        <v>433.478925</v>
      </c>
      <c r="F20" s="91">
        <f>'PL.-CUSTOS- EQUIP.VEÍCULOS'!$D$39</f>
        <v>0</v>
      </c>
      <c r="G20" s="93">
        <f>F20*E20</f>
        <v>0</v>
      </c>
    </row>
    <row r="21" spans="2:7" x14ac:dyDescent="0.2">
      <c r="B21" s="578"/>
      <c r="C21" s="581" t="s">
        <v>9</v>
      </c>
      <c r="D21" s="581"/>
      <c r="E21" s="581"/>
      <c r="F21" s="582"/>
      <c r="G21" s="92">
        <f>SUM(G20:G20)</f>
        <v>0</v>
      </c>
    </row>
    <row r="22" spans="2:7" x14ac:dyDescent="0.2">
      <c r="B22" s="578"/>
      <c r="C22" s="327" t="s">
        <v>33</v>
      </c>
      <c r="D22" s="90" t="s">
        <v>19</v>
      </c>
      <c r="E22" s="124">
        <v>0.1</v>
      </c>
      <c r="F22" s="91">
        <f>+G21*E22</f>
        <v>0</v>
      </c>
      <c r="G22" s="93">
        <f>G21*0.1</f>
        <v>0</v>
      </c>
    </row>
    <row r="23" spans="2:7" ht="13.5" thickBot="1" x14ac:dyDescent="0.25">
      <c r="B23" s="579"/>
      <c r="C23" s="568" t="s">
        <v>7</v>
      </c>
      <c r="D23" s="568"/>
      <c r="E23" s="568"/>
      <c r="F23" s="574"/>
      <c r="G23" s="103">
        <f>G21+G22</f>
        <v>0</v>
      </c>
    </row>
    <row r="24" spans="2:7" ht="13.5" thickBot="1" x14ac:dyDescent="0.25">
      <c r="B24" s="28"/>
      <c r="C24" s="19"/>
      <c r="D24" s="19"/>
      <c r="E24" s="19"/>
      <c r="F24" s="19"/>
      <c r="G24" s="42"/>
    </row>
    <row r="25" spans="2:7" x14ac:dyDescent="0.2">
      <c r="B25" s="583" t="s">
        <v>105</v>
      </c>
      <c r="C25" s="474"/>
      <c r="D25" s="125"/>
      <c r="E25" s="125"/>
      <c r="F25" s="128"/>
      <c r="G25" s="321"/>
    </row>
    <row r="26" spans="2:7" x14ac:dyDescent="0.2">
      <c r="B26" s="584"/>
      <c r="C26" s="459" t="s">
        <v>209</v>
      </c>
      <c r="D26" s="90" t="s">
        <v>112</v>
      </c>
      <c r="E26" s="310">
        <f>'P1-COLET. TRANSP. MEC. ENTU'!$G$59</f>
        <v>521.98657500000002</v>
      </c>
      <c r="F26" s="91">
        <f>'PL.-CUSTOS- EQUIP.VEÍCULOS'!$D$40</f>
        <v>0</v>
      </c>
      <c r="G26" s="93">
        <f>F26*E26</f>
        <v>0</v>
      </c>
    </row>
    <row r="27" spans="2:7" x14ac:dyDescent="0.2">
      <c r="B27" s="584"/>
      <c r="C27" s="580" t="s">
        <v>9</v>
      </c>
      <c r="D27" s="581"/>
      <c r="E27" s="581"/>
      <c r="F27" s="582"/>
      <c r="G27" s="92">
        <f>SUM(G26:G26)</f>
        <v>0</v>
      </c>
    </row>
    <row r="28" spans="2:7" x14ac:dyDescent="0.2">
      <c r="B28" s="584"/>
      <c r="C28" s="459" t="s">
        <v>33</v>
      </c>
      <c r="D28" s="90" t="s">
        <v>19</v>
      </c>
      <c r="E28" s="124">
        <v>0.1</v>
      </c>
      <c r="F28" s="91">
        <f>+G27*E28</f>
        <v>0</v>
      </c>
      <c r="G28" s="93">
        <f>G27*0.1</f>
        <v>0</v>
      </c>
    </row>
    <row r="29" spans="2:7" ht="13.5" thickBot="1" x14ac:dyDescent="0.25">
      <c r="B29" s="585"/>
      <c r="C29" s="575" t="s">
        <v>27</v>
      </c>
      <c r="D29" s="576"/>
      <c r="E29" s="576"/>
      <c r="F29" s="576"/>
      <c r="G29" s="103">
        <f>G27+G28</f>
        <v>0</v>
      </c>
    </row>
    <row r="30" spans="2:7" ht="13.5" thickBot="1" x14ac:dyDescent="0.25">
      <c r="B30" s="37"/>
      <c r="C30" s="586"/>
      <c r="D30" s="586"/>
      <c r="E30" s="586"/>
      <c r="F30" s="586"/>
      <c r="G30" s="38"/>
    </row>
    <row r="31" spans="2:7" ht="13.5" thickBot="1" x14ac:dyDescent="0.25">
      <c r="B31" s="17" t="s">
        <v>67</v>
      </c>
      <c r="C31" s="20"/>
      <c r="D31" s="20"/>
      <c r="E31" s="20"/>
      <c r="F31" s="20"/>
      <c r="G31" s="39">
        <f>TRUNC(G7+G12+G17+G23+G29,2)</f>
        <v>0</v>
      </c>
    </row>
    <row r="32" spans="2:7" ht="13.5" thickBot="1" x14ac:dyDescent="0.25">
      <c r="B32" s="21"/>
      <c r="C32" s="22"/>
      <c r="D32" s="22"/>
      <c r="E32" s="22"/>
      <c r="F32" s="22"/>
      <c r="G32" s="40"/>
    </row>
    <row r="33" spans="2:10" ht="13.5" thickBot="1" x14ac:dyDescent="0.25">
      <c r="B33" s="590" t="s">
        <v>46</v>
      </c>
      <c r="C33" s="591"/>
      <c r="D33" s="591"/>
      <c r="E33" s="591"/>
      <c r="F33" s="592"/>
      <c r="G33" s="54" t="s">
        <v>8</v>
      </c>
    </row>
    <row r="34" spans="2:10" x14ac:dyDescent="0.2">
      <c r="B34" s="55" t="s">
        <v>39</v>
      </c>
      <c r="C34" s="589" t="s">
        <v>40</v>
      </c>
      <c r="D34" s="589"/>
      <c r="E34" s="256"/>
      <c r="F34" s="56" t="s">
        <v>28</v>
      </c>
      <c r="G34" s="53"/>
    </row>
    <row r="35" spans="2:10" x14ac:dyDescent="0.2">
      <c r="B35" s="94">
        <v>1</v>
      </c>
      <c r="C35" s="569" t="s">
        <v>48</v>
      </c>
      <c r="D35" s="569"/>
      <c r="E35" s="253"/>
      <c r="F35" s="147"/>
      <c r="G35" s="95"/>
    </row>
    <row r="36" spans="2:10" x14ac:dyDescent="0.2">
      <c r="B36" s="104" t="s">
        <v>41</v>
      </c>
      <c r="C36" s="587" t="s">
        <v>89</v>
      </c>
      <c r="D36" s="587"/>
      <c r="E36" s="255"/>
      <c r="F36" s="105">
        <f>BDI!D6</f>
        <v>0</v>
      </c>
      <c r="G36" s="106">
        <f>$G$31*F36</f>
        <v>0</v>
      </c>
    </row>
    <row r="37" spans="2:10" x14ac:dyDescent="0.2">
      <c r="B37" s="80" t="s">
        <v>42</v>
      </c>
      <c r="C37" s="594" t="s">
        <v>90</v>
      </c>
      <c r="D37" s="594"/>
      <c r="E37" s="257"/>
      <c r="F37" s="100">
        <f>BDI!D7</f>
        <v>0</v>
      </c>
      <c r="G37" s="97">
        <f>$G$31*F37</f>
        <v>0</v>
      </c>
    </row>
    <row r="38" spans="2:10" x14ac:dyDescent="0.2">
      <c r="B38" s="571" t="s">
        <v>49</v>
      </c>
      <c r="C38" s="572"/>
      <c r="D38" s="572"/>
      <c r="E38" s="572"/>
      <c r="F38" s="98">
        <f>SUM(F36:F37)</f>
        <v>0</v>
      </c>
      <c r="G38" s="99">
        <f>G36+G37</f>
        <v>0</v>
      </c>
    </row>
    <row r="39" spans="2:10" x14ac:dyDescent="0.2">
      <c r="B39" s="80">
        <v>2</v>
      </c>
      <c r="C39" s="570" t="s">
        <v>51</v>
      </c>
      <c r="D39" s="570"/>
      <c r="E39" s="254"/>
      <c r="F39" s="98"/>
      <c r="G39" s="99"/>
    </row>
    <row r="40" spans="2:10" x14ac:dyDescent="0.2">
      <c r="B40" s="80" t="s">
        <v>43</v>
      </c>
      <c r="C40" s="570" t="s">
        <v>47</v>
      </c>
      <c r="D40" s="570"/>
      <c r="E40" s="254"/>
      <c r="F40" s="96">
        <f>BDI!D10</f>
        <v>0</v>
      </c>
      <c r="G40" s="97">
        <f>$G$44*F40</f>
        <v>0</v>
      </c>
    </row>
    <row r="41" spans="2:10" x14ac:dyDescent="0.2">
      <c r="B41" s="80" t="s">
        <v>44</v>
      </c>
      <c r="C41" s="570" t="s">
        <v>13</v>
      </c>
      <c r="D41" s="570"/>
      <c r="E41" s="254"/>
      <c r="F41" s="96">
        <f>BDI!D11</f>
        <v>0</v>
      </c>
      <c r="G41" s="97">
        <f>$G$44*F41</f>
        <v>0</v>
      </c>
    </row>
    <row r="42" spans="2:10" x14ac:dyDescent="0.2">
      <c r="B42" s="80" t="s">
        <v>45</v>
      </c>
      <c r="C42" s="570" t="s">
        <v>14</v>
      </c>
      <c r="D42" s="570"/>
      <c r="E42" s="254"/>
      <c r="F42" s="96">
        <f>BDI!D12</f>
        <v>0</v>
      </c>
      <c r="G42" s="97">
        <f>$G$44*F42</f>
        <v>0</v>
      </c>
      <c r="J42" s="328"/>
    </row>
    <row r="43" spans="2:10" ht="13.5" thickBot="1" x14ac:dyDescent="0.25">
      <c r="B43" s="588" t="s">
        <v>50</v>
      </c>
      <c r="C43" s="568"/>
      <c r="D43" s="568"/>
      <c r="E43" s="568"/>
      <c r="F43" s="107">
        <f>SUM(F40:F42)</f>
        <v>0</v>
      </c>
      <c r="G43" s="102">
        <f>G40+G42+G41</f>
        <v>0</v>
      </c>
      <c r="J43" s="328"/>
    </row>
    <row r="44" spans="2:10" ht="13.5" thickBot="1" x14ac:dyDescent="0.25">
      <c r="B44" s="49" t="s">
        <v>29</v>
      </c>
      <c r="C44" s="50"/>
      <c r="D44" s="50"/>
      <c r="E44" s="50"/>
      <c r="F44" s="51"/>
      <c r="G44" s="39">
        <f>(G31+G38)/(1-F43)</f>
        <v>0</v>
      </c>
    </row>
    <row r="45" spans="2:10" ht="13.5" thickBot="1" x14ac:dyDescent="0.25">
      <c r="B45" s="36" t="s">
        <v>271</v>
      </c>
      <c r="C45" s="22"/>
      <c r="D45" s="22"/>
      <c r="E45" s="22"/>
      <c r="F45" s="22"/>
      <c r="G45" s="39">
        <f>ROUND(G44/G46,2)</f>
        <v>0</v>
      </c>
    </row>
    <row r="46" spans="2:10" ht="13.5" thickBot="1" x14ac:dyDescent="0.25">
      <c r="B46" s="148"/>
      <c r="C46" s="149"/>
      <c r="D46" s="149"/>
      <c r="E46" s="149"/>
      <c r="F46" s="150" t="s">
        <v>270</v>
      </c>
      <c r="G46" s="152">
        <f>'P1-COLET. TRANSP. MEC. ENTU'!$C$9</f>
        <v>5</v>
      </c>
    </row>
    <row r="47" spans="2:10" x14ac:dyDescent="0.2">
      <c r="B47" s="593"/>
      <c r="C47" s="593"/>
      <c r="D47" s="593"/>
      <c r="E47" s="593"/>
      <c r="F47" s="593"/>
      <c r="G47" s="593"/>
      <c r="H47" s="593"/>
    </row>
    <row r="48" spans="2:10" x14ac:dyDescent="0.2">
      <c r="B48" s="573"/>
      <c r="C48" s="573"/>
      <c r="D48" s="573"/>
      <c r="E48" s="573"/>
      <c r="F48" s="573"/>
      <c r="G48" s="573"/>
      <c r="H48" s="573"/>
    </row>
    <row r="49" spans="2:8" x14ac:dyDescent="0.2">
      <c r="B49" s="413"/>
      <c r="C49" s="413"/>
      <c r="D49" s="413"/>
      <c r="E49" s="413"/>
      <c r="F49" s="414"/>
      <c r="G49" s="415"/>
      <c r="H49" s="416"/>
    </row>
    <row r="52" spans="2:8" x14ac:dyDescent="0.2">
      <c r="C52" s="558"/>
    </row>
  </sheetData>
  <sortState ref="B6:G33">
    <sortCondition ref="C6"/>
  </sortState>
  <mergeCells count="30">
    <mergeCell ref="B1:G1"/>
    <mergeCell ref="B2:D3"/>
    <mergeCell ref="F2:G3"/>
    <mergeCell ref="C7:F7"/>
    <mergeCell ref="C12:F12"/>
    <mergeCell ref="B4:C4"/>
    <mergeCell ref="B5:B7"/>
    <mergeCell ref="B9:B12"/>
    <mergeCell ref="B48:H48"/>
    <mergeCell ref="C23:F23"/>
    <mergeCell ref="C29:F29"/>
    <mergeCell ref="B19:B23"/>
    <mergeCell ref="C27:F27"/>
    <mergeCell ref="B25:B29"/>
    <mergeCell ref="C30:F30"/>
    <mergeCell ref="C21:F21"/>
    <mergeCell ref="C36:D36"/>
    <mergeCell ref="B43:E43"/>
    <mergeCell ref="C34:D34"/>
    <mergeCell ref="B33:F33"/>
    <mergeCell ref="B47:H47"/>
    <mergeCell ref="C37:D37"/>
    <mergeCell ref="B14:B17"/>
    <mergeCell ref="C17:F17"/>
    <mergeCell ref="C35:D35"/>
    <mergeCell ref="C41:D41"/>
    <mergeCell ref="C42:D42"/>
    <mergeCell ref="C40:D40"/>
    <mergeCell ref="C39:D39"/>
    <mergeCell ref="B38:E38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86" orientation="portrait" r:id="rId1"/>
  <headerFooter>
    <oddHeader>&amp;C&amp;G</oddHeader>
    <oddFooter>&amp;L&amp;F&amp;C&amp;A&amp;R&amp;P de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9"/>
  <sheetViews>
    <sheetView showGridLines="0" view="pageBreakPreview" zoomScaleSheetLayoutView="100" workbookViewId="0">
      <pane xSplit="1" ySplit="4" topLeftCell="F5" activePane="bottomRight" state="frozen"/>
      <selection activeCell="E22" sqref="E22"/>
      <selection pane="topRight" activeCell="E22" sqref="E22"/>
      <selection pane="bottomLeft" activeCell="E22" sqref="E22"/>
      <selection pane="bottomRight" activeCell="O16" sqref="O16"/>
    </sheetView>
  </sheetViews>
  <sheetFormatPr defaultColWidth="9.140625" defaultRowHeight="12.75" x14ac:dyDescent="0.2"/>
  <cols>
    <col min="1" max="1" width="5" style="16" customWidth="1"/>
    <col min="2" max="2" width="6.7109375" style="16" customWidth="1"/>
    <col min="3" max="3" width="27.85546875" style="16" bestFit="1" customWidth="1"/>
    <col min="4" max="4" width="32.42578125" style="71" customWidth="1"/>
    <col min="5" max="5" width="12.28515625" style="73" customWidth="1"/>
    <col min="6" max="6" width="12.28515625" style="141" customWidth="1"/>
    <col min="7" max="7" width="15" style="73" customWidth="1"/>
    <col min="8" max="8" width="16.42578125" style="24" bestFit="1" customWidth="1"/>
    <col min="9" max="9" width="18.28515625" style="24" customWidth="1"/>
    <col min="10" max="10" width="17.85546875" style="33" customWidth="1"/>
    <col min="11" max="11" width="13.28515625" style="24" customWidth="1"/>
    <col min="12" max="14" width="12.28515625" style="24" customWidth="1"/>
    <col min="15" max="15" width="14.28515625" style="24" customWidth="1"/>
    <col min="16" max="16" width="12.28515625" style="24" customWidth="1"/>
    <col min="17" max="17" width="14.42578125" style="24" customWidth="1"/>
    <col min="18" max="18" width="16.7109375" style="24" customWidth="1"/>
    <col min="19" max="20" width="9.7109375" style="16" customWidth="1"/>
    <col min="21" max="21" width="16.85546875" style="16" bestFit="1" customWidth="1"/>
    <col min="22" max="22" width="13.85546875" style="16" bestFit="1" customWidth="1"/>
    <col min="23" max="23" width="13.42578125" style="16" bestFit="1" customWidth="1"/>
    <col min="24" max="24" width="3.5703125" style="16" customWidth="1"/>
    <col min="25" max="25" width="16.85546875" style="16" bestFit="1" customWidth="1"/>
    <col min="26" max="26" width="13.85546875" style="16" bestFit="1" customWidth="1"/>
    <col min="27" max="27" width="13.42578125" style="16" bestFit="1" customWidth="1"/>
    <col min="28" max="28" width="11.7109375" style="16" customWidth="1"/>
    <col min="29" max="29" width="9.7109375" style="16" bestFit="1" customWidth="1"/>
    <col min="30" max="30" width="9.140625" style="16"/>
    <col min="31" max="31" width="9.7109375" style="16" bestFit="1" customWidth="1"/>
    <col min="32" max="16384" width="9.140625" style="16"/>
  </cols>
  <sheetData>
    <row r="1" spans="1:18" ht="15.75" x14ac:dyDescent="0.2">
      <c r="B1" s="165" t="s">
        <v>181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13.5" thickBot="1" x14ac:dyDescent="0.25">
      <c r="B2" s="166" t="s">
        <v>180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3.5" thickTop="1" x14ac:dyDescent="0.2">
      <c r="B3" s="742" t="s">
        <v>32</v>
      </c>
      <c r="C3" s="742" t="s">
        <v>186</v>
      </c>
      <c r="D3" s="742" t="s">
        <v>174</v>
      </c>
      <c r="E3" s="746" t="s">
        <v>63</v>
      </c>
      <c r="F3" s="747"/>
      <c r="G3" s="747"/>
      <c r="H3" s="747"/>
      <c r="I3" s="747"/>
      <c r="J3" s="748"/>
      <c r="K3" s="749" t="s">
        <v>175</v>
      </c>
      <c r="L3" s="750"/>
      <c r="M3" s="750"/>
      <c r="N3" s="750"/>
      <c r="O3" s="750"/>
      <c r="P3" s="750"/>
      <c r="Q3" s="751"/>
      <c r="R3" s="744" t="s">
        <v>179</v>
      </c>
    </row>
    <row r="4" spans="1:18" s="67" customFormat="1" ht="75.75" thickBot="1" x14ac:dyDescent="0.25">
      <c r="B4" s="743"/>
      <c r="C4" s="743"/>
      <c r="D4" s="743"/>
      <c r="E4" s="174" t="s">
        <v>177</v>
      </c>
      <c r="F4" s="175" t="s">
        <v>320</v>
      </c>
      <c r="G4" s="176" t="s">
        <v>197</v>
      </c>
      <c r="H4" s="260" t="s">
        <v>188</v>
      </c>
      <c r="I4" s="261" t="s">
        <v>189</v>
      </c>
      <c r="J4" s="261" t="s">
        <v>190</v>
      </c>
      <c r="K4" s="177" t="s">
        <v>321</v>
      </c>
      <c r="L4" s="177" t="s">
        <v>322</v>
      </c>
      <c r="M4" s="177" t="s">
        <v>323</v>
      </c>
      <c r="N4" s="177" t="s">
        <v>324</v>
      </c>
      <c r="O4" s="177" t="s">
        <v>325</v>
      </c>
      <c r="P4" s="177" t="s">
        <v>326</v>
      </c>
      <c r="Q4" s="177" t="s">
        <v>327</v>
      </c>
      <c r="R4" s="745"/>
    </row>
    <row r="5" spans="1:18" s="68" customFormat="1" ht="14.25" x14ac:dyDescent="0.2">
      <c r="A5" s="160"/>
      <c r="B5" s="182" t="s">
        <v>57</v>
      </c>
      <c r="C5" s="183"/>
      <c r="D5" s="184" t="s">
        <v>30</v>
      </c>
      <c r="E5" s="185"/>
      <c r="F5" s="186"/>
      <c r="G5" s="187">
        <f t="shared" ref="G5:G8" si="0">7.33*26.07</f>
        <v>191.09309999999999</v>
      </c>
      <c r="H5" s="188"/>
      <c r="I5" s="188"/>
      <c r="J5" s="542"/>
      <c r="K5" s="189"/>
      <c r="L5" s="189"/>
      <c r="M5" s="189"/>
      <c r="N5" s="189"/>
      <c r="O5" s="189"/>
      <c r="P5" s="189"/>
      <c r="Q5" s="189"/>
      <c r="R5" s="190">
        <f t="shared" ref="R5" si="1">E5+(SUM(H5:Q5))</f>
        <v>0</v>
      </c>
    </row>
    <row r="6" spans="1:18" s="68" customFormat="1" x14ac:dyDescent="0.2">
      <c r="B6" s="191" t="s">
        <v>58</v>
      </c>
      <c r="C6" s="161"/>
      <c r="D6" s="181" t="s">
        <v>31</v>
      </c>
      <c r="E6" s="173"/>
      <c r="F6" s="143"/>
      <c r="G6" s="144">
        <f t="shared" si="0"/>
        <v>191.09309999999999</v>
      </c>
      <c r="H6" s="139"/>
      <c r="I6" s="180"/>
      <c r="J6" s="173"/>
      <c r="K6" s="139"/>
      <c r="L6" s="139"/>
      <c r="M6" s="139"/>
      <c r="N6" s="139"/>
      <c r="O6" s="139"/>
      <c r="P6" s="139"/>
      <c r="Q6" s="139"/>
      <c r="R6" s="192">
        <f>E6+(SUM(H6:Q6))</f>
        <v>0</v>
      </c>
    </row>
    <row r="7" spans="1:18" s="68" customFormat="1" ht="14.25" x14ac:dyDescent="0.2">
      <c r="A7" s="160"/>
      <c r="B7" s="191" t="s">
        <v>59</v>
      </c>
      <c r="C7" s="161"/>
      <c r="D7" s="178" t="s">
        <v>37</v>
      </c>
      <c r="E7" s="179"/>
      <c r="F7" s="142"/>
      <c r="G7" s="144">
        <f t="shared" si="0"/>
        <v>191.09309999999999</v>
      </c>
      <c r="H7" s="180"/>
      <c r="I7" s="173"/>
      <c r="J7" s="180"/>
      <c r="K7" s="139"/>
      <c r="L7" s="139"/>
      <c r="M7" s="139"/>
      <c r="N7" s="139"/>
      <c r="O7" s="139"/>
      <c r="P7" s="139"/>
      <c r="Q7" s="139"/>
      <c r="R7" s="192">
        <f>E7+(SUM(H7:Q7))</f>
        <v>0</v>
      </c>
    </row>
    <row r="8" spans="1:18" s="68" customFormat="1" ht="13.5" thickBot="1" x14ac:dyDescent="0.25">
      <c r="B8" s="193" t="s">
        <v>60</v>
      </c>
      <c r="C8" s="194"/>
      <c r="D8" s="195" t="s">
        <v>38</v>
      </c>
      <c r="E8" s="196"/>
      <c r="F8" s="197"/>
      <c r="G8" s="198">
        <f t="shared" si="0"/>
        <v>191.09309999999999</v>
      </c>
      <c r="H8" s="199"/>
      <c r="I8" s="543"/>
      <c r="J8" s="200"/>
      <c r="K8" s="199"/>
      <c r="L8" s="199"/>
      <c r="M8" s="199"/>
      <c r="N8" s="199"/>
      <c r="O8" s="199"/>
      <c r="P8" s="199"/>
      <c r="Q8" s="199"/>
      <c r="R8" s="201">
        <f>E8+(SUM(H8:Q8))</f>
        <v>0</v>
      </c>
    </row>
    <row r="9" spans="1:18" s="68" customFormat="1" x14ac:dyDescent="0.2">
      <c r="D9" s="72"/>
      <c r="E9" s="73"/>
      <c r="F9" s="141"/>
      <c r="G9" s="73"/>
      <c r="H9" s="69"/>
      <c r="I9" s="69"/>
      <c r="J9" s="70"/>
      <c r="K9" s="69"/>
      <c r="L9" s="69"/>
      <c r="M9" s="69"/>
      <c r="N9" s="69"/>
      <c r="O9" s="69"/>
      <c r="P9" s="69"/>
      <c r="Q9" s="69"/>
      <c r="R9" s="69"/>
    </row>
    <row r="10" spans="1:18" s="68" customFormat="1" x14ac:dyDescent="0.2">
      <c r="D10" s="72"/>
      <c r="E10" s="73"/>
      <c r="F10" s="141"/>
      <c r="G10" s="73"/>
      <c r="H10" s="69"/>
      <c r="I10" s="69"/>
      <c r="J10" s="70"/>
      <c r="K10" s="69"/>
      <c r="L10" s="69"/>
      <c r="M10" s="69"/>
      <c r="N10" s="69"/>
      <c r="O10" s="69"/>
      <c r="P10" s="69"/>
      <c r="Q10" s="69"/>
      <c r="R10" s="69"/>
    </row>
    <row r="11" spans="1:18" s="68" customFormat="1" x14ac:dyDescent="0.2">
      <c r="D11" s="72"/>
      <c r="E11" s="73"/>
      <c r="F11" s="141"/>
      <c r="G11" s="73"/>
      <c r="H11" s="69"/>
      <c r="I11" s="69"/>
      <c r="J11" s="70"/>
      <c r="K11" s="69"/>
      <c r="L11" s="69"/>
      <c r="M11" s="69"/>
      <c r="N11" s="69"/>
      <c r="O11" s="69"/>
      <c r="P11" s="69"/>
      <c r="Q11" s="69"/>
      <c r="R11" s="69"/>
    </row>
    <row r="12" spans="1:18" s="68" customFormat="1" x14ac:dyDescent="0.2">
      <c r="D12" s="72"/>
      <c r="E12" s="73"/>
      <c r="F12" s="141"/>
      <c r="G12" s="73"/>
      <c r="H12" s="69"/>
      <c r="I12" s="69"/>
      <c r="J12" s="70"/>
      <c r="K12" s="69"/>
      <c r="L12" s="69"/>
      <c r="M12" s="69"/>
      <c r="N12" s="69"/>
      <c r="O12" s="69"/>
      <c r="P12" s="69"/>
      <c r="Q12" s="69"/>
      <c r="R12" s="69"/>
    </row>
    <row r="13" spans="1:18" s="68" customFormat="1" x14ac:dyDescent="0.2">
      <c r="D13" s="72"/>
      <c r="E13" s="73"/>
      <c r="F13" s="141"/>
      <c r="G13" s="73"/>
      <c r="H13" s="69"/>
      <c r="I13" s="69"/>
      <c r="J13" s="70"/>
      <c r="K13" s="69"/>
      <c r="L13" s="69"/>
      <c r="M13" s="69"/>
      <c r="N13" s="69"/>
      <c r="O13" s="69"/>
      <c r="P13" s="69"/>
      <c r="Q13" s="69"/>
      <c r="R13" s="69"/>
    </row>
    <row r="14" spans="1:18" s="68" customFormat="1" x14ac:dyDescent="0.2">
      <c r="D14" s="72"/>
      <c r="E14" s="73"/>
      <c r="F14" s="141"/>
      <c r="G14" s="73"/>
      <c r="H14" s="69"/>
      <c r="I14" s="69"/>
      <c r="J14" s="70"/>
      <c r="K14" s="69"/>
      <c r="L14" s="69"/>
      <c r="M14" s="69"/>
      <c r="N14" s="69"/>
      <c r="O14" s="69"/>
      <c r="P14" s="69"/>
      <c r="Q14" s="69"/>
      <c r="R14" s="69"/>
    </row>
    <row r="15" spans="1:18" s="68" customFormat="1" x14ac:dyDescent="0.2">
      <c r="D15" s="72"/>
      <c r="E15" s="73"/>
      <c r="F15" s="141"/>
      <c r="G15" s="73"/>
      <c r="H15" s="69"/>
      <c r="I15" s="69"/>
      <c r="J15" s="70"/>
      <c r="K15" s="69"/>
      <c r="L15" s="69"/>
      <c r="M15" s="69"/>
      <c r="N15" s="69"/>
      <c r="O15" s="69"/>
      <c r="P15" s="69"/>
      <c r="Q15" s="69"/>
      <c r="R15" s="69"/>
    </row>
    <row r="16" spans="1:18" s="68" customFormat="1" x14ac:dyDescent="0.2">
      <c r="D16" s="72"/>
      <c r="E16" s="73"/>
      <c r="F16" s="141"/>
      <c r="G16" s="73"/>
      <c r="H16" s="69"/>
      <c r="I16" s="69"/>
      <c r="J16" s="70"/>
      <c r="K16" s="69"/>
      <c r="L16" s="69"/>
      <c r="M16" s="69"/>
      <c r="N16" s="69"/>
      <c r="O16" s="69"/>
      <c r="P16" s="69"/>
      <c r="Q16" s="69"/>
      <c r="R16" s="69"/>
    </row>
    <row r="17" spans="4:18" s="68" customFormat="1" x14ac:dyDescent="0.2">
      <c r="D17" s="72"/>
      <c r="E17" s="73"/>
      <c r="F17" s="141"/>
      <c r="G17" s="73"/>
      <c r="H17" s="69"/>
      <c r="I17" s="69"/>
      <c r="J17" s="70"/>
      <c r="K17" s="69"/>
      <c r="L17" s="69"/>
      <c r="M17" s="69"/>
      <c r="N17" s="69"/>
      <c r="O17" s="69"/>
      <c r="P17" s="69"/>
      <c r="Q17" s="69"/>
      <c r="R17" s="69"/>
    </row>
    <row r="18" spans="4:18" s="68" customFormat="1" x14ac:dyDescent="0.2">
      <c r="D18" s="72"/>
      <c r="E18" s="73"/>
      <c r="F18" s="141"/>
      <c r="G18" s="73"/>
      <c r="H18" s="69"/>
      <c r="I18" s="69"/>
      <c r="J18" s="70"/>
      <c r="K18" s="69"/>
      <c r="L18" s="69"/>
      <c r="M18" s="69"/>
      <c r="N18" s="69"/>
      <c r="O18" s="69"/>
      <c r="P18" s="69"/>
      <c r="Q18" s="69"/>
      <c r="R18" s="69"/>
    </row>
    <row r="19" spans="4:18" s="68" customFormat="1" x14ac:dyDescent="0.2">
      <c r="D19" s="72"/>
      <c r="E19" s="73"/>
      <c r="F19" s="141"/>
      <c r="G19" s="73"/>
      <c r="H19" s="69"/>
      <c r="I19" s="69"/>
      <c r="J19" s="70"/>
      <c r="K19" s="69"/>
      <c r="L19" s="69"/>
      <c r="M19" s="69"/>
      <c r="N19" s="69"/>
      <c r="O19" s="69"/>
      <c r="P19" s="69"/>
      <c r="Q19" s="69"/>
      <c r="R19" s="69"/>
    </row>
    <row r="20" spans="4:18" s="68" customFormat="1" x14ac:dyDescent="0.2">
      <c r="D20" s="72"/>
      <c r="E20" s="73"/>
      <c r="F20" s="141"/>
      <c r="G20" s="73"/>
      <c r="H20" s="69"/>
      <c r="I20" s="69"/>
      <c r="J20" s="70"/>
      <c r="K20" s="69"/>
      <c r="L20" s="69"/>
      <c r="M20" s="69"/>
      <c r="N20" s="69"/>
      <c r="O20" s="69"/>
      <c r="P20" s="69"/>
      <c r="Q20" s="69"/>
      <c r="R20" s="69"/>
    </row>
    <row r="21" spans="4:18" s="68" customFormat="1" x14ac:dyDescent="0.2">
      <c r="D21" s="72"/>
      <c r="E21" s="73"/>
      <c r="F21" s="141"/>
      <c r="G21" s="73"/>
      <c r="H21" s="69"/>
      <c r="I21" s="69"/>
      <c r="J21" s="70"/>
      <c r="K21" s="69"/>
      <c r="L21" s="69"/>
      <c r="M21" s="69"/>
      <c r="N21" s="69"/>
      <c r="O21" s="69"/>
      <c r="P21" s="69"/>
      <c r="Q21" s="69"/>
      <c r="R21" s="69"/>
    </row>
    <row r="22" spans="4:18" s="68" customFormat="1" x14ac:dyDescent="0.2">
      <c r="D22" s="72"/>
      <c r="E22" s="73"/>
      <c r="F22" s="141"/>
      <c r="G22" s="73"/>
      <c r="H22" s="69"/>
      <c r="I22" s="69"/>
      <c r="J22" s="70"/>
      <c r="K22" s="69"/>
      <c r="L22" s="69"/>
      <c r="M22" s="69"/>
      <c r="N22" s="69"/>
      <c r="O22" s="69"/>
      <c r="P22" s="69"/>
      <c r="Q22" s="69"/>
      <c r="R22" s="69"/>
    </row>
    <row r="23" spans="4:18" s="68" customFormat="1" x14ac:dyDescent="0.2">
      <c r="D23" s="72"/>
      <c r="E23" s="73"/>
      <c r="F23" s="141"/>
      <c r="G23" s="73"/>
      <c r="H23" s="69"/>
      <c r="I23" s="69"/>
      <c r="J23" s="70"/>
      <c r="K23" s="69"/>
      <c r="L23" s="69"/>
      <c r="M23" s="69"/>
      <c r="N23" s="69"/>
      <c r="O23" s="69"/>
      <c r="P23" s="69"/>
      <c r="Q23" s="69"/>
      <c r="R23" s="69"/>
    </row>
    <row r="24" spans="4:18" s="68" customFormat="1" x14ac:dyDescent="0.2">
      <c r="D24" s="72"/>
      <c r="E24" s="73"/>
      <c r="F24" s="141"/>
      <c r="G24" s="73"/>
      <c r="H24" s="69"/>
      <c r="I24" s="69"/>
      <c r="J24" s="70"/>
      <c r="K24" s="69"/>
      <c r="L24" s="69"/>
      <c r="M24" s="69"/>
      <c r="N24" s="69"/>
      <c r="O24" s="69"/>
      <c r="P24" s="69"/>
      <c r="Q24" s="69"/>
      <c r="R24" s="69"/>
    </row>
    <row r="25" spans="4:18" s="68" customFormat="1" x14ac:dyDescent="0.2">
      <c r="D25" s="72"/>
      <c r="E25" s="73"/>
      <c r="F25" s="141"/>
      <c r="G25" s="73"/>
      <c r="H25" s="69"/>
      <c r="I25" s="69"/>
      <c r="J25" s="70"/>
      <c r="K25" s="69"/>
      <c r="L25" s="69"/>
      <c r="M25" s="69"/>
      <c r="N25" s="69"/>
      <c r="O25" s="69"/>
      <c r="P25" s="69"/>
      <c r="Q25" s="69"/>
      <c r="R25" s="69"/>
    </row>
    <row r="26" spans="4:18" s="68" customFormat="1" x14ac:dyDescent="0.2">
      <c r="D26" s="72"/>
      <c r="E26" s="73"/>
      <c r="F26" s="141"/>
      <c r="G26" s="73"/>
      <c r="H26" s="69"/>
      <c r="I26" s="69"/>
      <c r="J26" s="70"/>
      <c r="K26" s="69"/>
      <c r="L26" s="69"/>
      <c r="M26" s="69"/>
      <c r="N26" s="69"/>
      <c r="O26" s="69"/>
      <c r="P26" s="69"/>
      <c r="Q26" s="69"/>
      <c r="R26" s="69"/>
    </row>
    <row r="27" spans="4:18" s="68" customFormat="1" x14ac:dyDescent="0.2">
      <c r="D27" s="72"/>
      <c r="E27" s="73"/>
      <c r="F27" s="141"/>
      <c r="G27" s="73"/>
      <c r="H27" s="69"/>
      <c r="I27" s="69"/>
      <c r="J27" s="70"/>
      <c r="K27" s="69"/>
      <c r="L27" s="69"/>
      <c r="M27" s="69"/>
      <c r="N27" s="69"/>
      <c r="O27" s="69"/>
      <c r="P27" s="69"/>
      <c r="Q27" s="69"/>
      <c r="R27" s="69"/>
    </row>
    <row r="28" spans="4:18" s="68" customFormat="1" x14ac:dyDescent="0.2">
      <c r="D28" s="72"/>
      <c r="E28" s="73"/>
      <c r="F28" s="141"/>
      <c r="G28" s="73"/>
      <c r="H28" s="69"/>
      <c r="I28" s="69"/>
      <c r="J28" s="70"/>
      <c r="K28" s="69"/>
      <c r="L28" s="69"/>
      <c r="M28" s="69"/>
      <c r="N28" s="69"/>
      <c r="O28" s="69"/>
      <c r="P28" s="69"/>
      <c r="Q28" s="69"/>
      <c r="R28" s="69"/>
    </row>
    <row r="29" spans="4:18" s="68" customFormat="1" x14ac:dyDescent="0.2">
      <c r="D29" s="72"/>
      <c r="E29" s="73"/>
      <c r="F29" s="141"/>
      <c r="G29" s="73"/>
      <c r="H29" s="69"/>
      <c r="I29" s="69"/>
      <c r="J29" s="70"/>
      <c r="K29" s="69"/>
      <c r="L29" s="69"/>
      <c r="M29" s="69"/>
      <c r="N29" s="69"/>
      <c r="O29" s="69"/>
      <c r="P29" s="69"/>
      <c r="Q29" s="69"/>
      <c r="R29" s="69"/>
    </row>
    <row r="30" spans="4:18" s="68" customFormat="1" x14ac:dyDescent="0.2">
      <c r="D30" s="72"/>
      <c r="E30" s="73"/>
      <c r="F30" s="141"/>
      <c r="G30" s="73"/>
      <c r="H30" s="69"/>
      <c r="I30" s="69"/>
      <c r="J30" s="70"/>
      <c r="K30" s="69"/>
      <c r="L30" s="69"/>
      <c r="M30" s="69"/>
      <c r="N30" s="69"/>
      <c r="O30" s="69"/>
      <c r="P30" s="69"/>
      <c r="Q30" s="69"/>
      <c r="R30" s="69"/>
    </row>
    <row r="31" spans="4:18" s="68" customFormat="1" x14ac:dyDescent="0.2">
      <c r="D31" s="72"/>
      <c r="E31" s="73"/>
      <c r="F31" s="141"/>
      <c r="G31" s="73"/>
      <c r="H31" s="69"/>
      <c r="I31" s="69"/>
      <c r="J31" s="70"/>
      <c r="K31" s="69"/>
      <c r="L31" s="69"/>
      <c r="M31" s="69"/>
      <c r="N31" s="69"/>
      <c r="O31" s="69"/>
      <c r="P31" s="69"/>
      <c r="Q31" s="69"/>
      <c r="R31" s="69"/>
    </row>
    <row r="32" spans="4:18" s="68" customFormat="1" x14ac:dyDescent="0.2">
      <c r="D32" s="72"/>
      <c r="E32" s="73"/>
      <c r="F32" s="141"/>
      <c r="G32" s="73"/>
      <c r="H32" s="69"/>
      <c r="I32" s="69"/>
      <c r="J32" s="70"/>
      <c r="K32" s="69"/>
      <c r="L32" s="69"/>
      <c r="M32" s="69"/>
      <c r="N32" s="69"/>
      <c r="O32" s="69"/>
      <c r="P32" s="69"/>
      <c r="Q32" s="69"/>
      <c r="R32" s="69"/>
    </row>
    <row r="33" spans="4:18" s="68" customFormat="1" x14ac:dyDescent="0.2">
      <c r="D33" s="72"/>
      <c r="E33" s="73"/>
      <c r="F33" s="141"/>
      <c r="G33" s="73"/>
      <c r="H33" s="69"/>
      <c r="I33" s="69"/>
      <c r="J33" s="70"/>
      <c r="K33" s="69"/>
      <c r="L33" s="69"/>
      <c r="M33" s="69"/>
      <c r="N33" s="69"/>
      <c r="O33" s="69"/>
      <c r="P33" s="69"/>
      <c r="Q33" s="69"/>
      <c r="R33" s="69"/>
    </row>
    <row r="34" spans="4:18" s="68" customFormat="1" x14ac:dyDescent="0.2">
      <c r="D34" s="72"/>
      <c r="E34" s="73"/>
      <c r="F34" s="141"/>
      <c r="G34" s="73"/>
      <c r="H34" s="69"/>
      <c r="I34" s="69"/>
      <c r="J34" s="70"/>
      <c r="K34" s="69"/>
      <c r="L34" s="69"/>
      <c r="M34" s="69"/>
      <c r="N34" s="69"/>
      <c r="O34" s="69"/>
      <c r="P34" s="69"/>
      <c r="Q34" s="69"/>
      <c r="R34" s="69"/>
    </row>
    <row r="35" spans="4:18" s="68" customFormat="1" x14ac:dyDescent="0.2">
      <c r="D35" s="72"/>
      <c r="E35" s="73"/>
      <c r="F35" s="141"/>
      <c r="G35" s="73"/>
      <c r="H35" s="69"/>
      <c r="I35" s="69"/>
      <c r="J35" s="70"/>
      <c r="K35" s="69"/>
      <c r="L35" s="69"/>
      <c r="M35" s="69"/>
      <c r="N35" s="69"/>
      <c r="O35" s="69"/>
      <c r="P35" s="69"/>
      <c r="Q35" s="69"/>
      <c r="R35" s="69"/>
    </row>
    <row r="36" spans="4:18" s="68" customFormat="1" x14ac:dyDescent="0.2">
      <c r="D36" s="72"/>
      <c r="E36" s="73"/>
      <c r="F36" s="141"/>
      <c r="G36" s="73"/>
      <c r="H36" s="69"/>
      <c r="I36" s="69"/>
      <c r="J36" s="70"/>
      <c r="K36" s="69"/>
      <c r="L36" s="69"/>
      <c r="M36" s="69"/>
      <c r="N36" s="69"/>
      <c r="O36" s="69"/>
      <c r="P36" s="69"/>
      <c r="Q36" s="69"/>
      <c r="R36" s="69"/>
    </row>
    <row r="37" spans="4:18" s="68" customFormat="1" x14ac:dyDescent="0.2">
      <c r="D37" s="72"/>
      <c r="E37" s="73"/>
      <c r="F37" s="141"/>
      <c r="G37" s="73"/>
      <c r="H37" s="69"/>
      <c r="I37" s="69"/>
      <c r="J37" s="70"/>
      <c r="K37" s="69"/>
      <c r="L37" s="69"/>
      <c r="M37" s="69"/>
      <c r="N37" s="69"/>
      <c r="O37" s="69"/>
      <c r="P37" s="69"/>
      <c r="Q37" s="69"/>
      <c r="R37" s="69"/>
    </row>
    <row r="38" spans="4:18" s="68" customFormat="1" x14ac:dyDescent="0.2">
      <c r="D38" s="72"/>
      <c r="E38" s="73"/>
      <c r="F38" s="141"/>
      <c r="G38" s="73"/>
      <c r="H38" s="69"/>
      <c r="I38" s="69"/>
      <c r="J38" s="70"/>
      <c r="K38" s="69"/>
      <c r="L38" s="69"/>
      <c r="M38" s="69"/>
      <c r="N38" s="69"/>
      <c r="O38" s="69"/>
      <c r="P38" s="69"/>
      <c r="Q38" s="69"/>
      <c r="R38" s="69"/>
    </row>
    <row r="39" spans="4:18" s="68" customFormat="1" x14ac:dyDescent="0.2">
      <c r="D39" s="72"/>
      <c r="E39" s="73"/>
      <c r="F39" s="141"/>
      <c r="G39" s="73"/>
      <c r="H39" s="69"/>
      <c r="I39" s="69"/>
      <c r="J39" s="70"/>
      <c r="K39" s="69"/>
      <c r="L39" s="69"/>
      <c r="M39" s="69"/>
      <c r="N39" s="69"/>
      <c r="O39" s="69"/>
      <c r="P39" s="69"/>
      <c r="Q39" s="69"/>
      <c r="R39" s="69"/>
    </row>
    <row r="40" spans="4:18" s="68" customFormat="1" x14ac:dyDescent="0.2">
      <c r="D40" s="72"/>
      <c r="E40" s="73"/>
      <c r="F40" s="141"/>
      <c r="G40" s="73"/>
      <c r="H40" s="69"/>
      <c r="I40" s="69"/>
      <c r="J40" s="70"/>
      <c r="K40" s="69"/>
      <c r="L40" s="69"/>
      <c r="M40" s="69"/>
      <c r="N40" s="69"/>
      <c r="O40" s="69"/>
      <c r="P40" s="69"/>
      <c r="Q40" s="69"/>
      <c r="R40" s="69"/>
    </row>
    <row r="41" spans="4:18" s="68" customFormat="1" x14ac:dyDescent="0.2">
      <c r="D41" s="72"/>
      <c r="E41" s="73"/>
      <c r="F41" s="141"/>
      <c r="G41" s="73"/>
      <c r="H41" s="69"/>
      <c r="I41" s="69"/>
      <c r="J41" s="70"/>
      <c r="K41" s="69"/>
      <c r="L41" s="69"/>
      <c r="M41" s="69"/>
      <c r="N41" s="69"/>
      <c r="O41" s="69"/>
      <c r="P41" s="69"/>
      <c r="Q41" s="69"/>
      <c r="R41" s="69"/>
    </row>
    <row r="42" spans="4:18" s="68" customFormat="1" x14ac:dyDescent="0.2">
      <c r="D42" s="72"/>
      <c r="E42" s="73"/>
      <c r="F42" s="141"/>
      <c r="G42" s="73"/>
      <c r="H42" s="69"/>
      <c r="I42" s="69"/>
      <c r="J42" s="70"/>
      <c r="K42" s="69"/>
      <c r="L42" s="69"/>
      <c r="M42" s="69"/>
      <c r="N42" s="69"/>
      <c r="O42" s="69"/>
      <c r="P42" s="69"/>
      <c r="Q42" s="69"/>
      <c r="R42" s="69"/>
    </row>
    <row r="43" spans="4:18" s="68" customFormat="1" x14ac:dyDescent="0.2">
      <c r="D43" s="72"/>
      <c r="E43" s="73"/>
      <c r="F43" s="141"/>
      <c r="G43" s="73"/>
      <c r="H43" s="69"/>
      <c r="I43" s="69"/>
      <c r="J43" s="70"/>
      <c r="K43" s="69"/>
      <c r="L43" s="69"/>
      <c r="M43" s="69"/>
      <c r="N43" s="69"/>
      <c r="O43" s="69"/>
      <c r="P43" s="69"/>
      <c r="Q43" s="69"/>
      <c r="R43" s="69"/>
    </row>
    <row r="44" spans="4:18" s="68" customFormat="1" x14ac:dyDescent="0.2">
      <c r="D44" s="72"/>
      <c r="E44" s="73"/>
      <c r="F44" s="141"/>
      <c r="G44" s="73"/>
      <c r="H44" s="69"/>
      <c r="I44" s="69"/>
      <c r="J44" s="70"/>
      <c r="K44" s="69"/>
      <c r="L44" s="69"/>
      <c r="M44" s="69"/>
      <c r="N44" s="69"/>
      <c r="O44" s="69"/>
      <c r="P44" s="69"/>
      <c r="Q44" s="69"/>
      <c r="R44" s="69"/>
    </row>
    <row r="45" spans="4:18" s="68" customFormat="1" x14ac:dyDescent="0.2">
      <c r="D45" s="72"/>
      <c r="E45" s="73"/>
      <c r="F45" s="141"/>
      <c r="G45" s="73"/>
      <c r="H45" s="69"/>
      <c r="I45" s="69"/>
      <c r="J45" s="70"/>
      <c r="K45" s="69"/>
      <c r="L45" s="69"/>
      <c r="M45" s="69"/>
      <c r="N45" s="69"/>
      <c r="O45" s="69"/>
      <c r="P45" s="69"/>
      <c r="Q45" s="69"/>
      <c r="R45" s="69"/>
    </row>
    <row r="46" spans="4:18" s="68" customFormat="1" x14ac:dyDescent="0.2">
      <c r="D46" s="72"/>
      <c r="E46" s="73"/>
      <c r="F46" s="141"/>
      <c r="G46" s="73"/>
      <c r="H46" s="69"/>
      <c r="I46" s="69"/>
      <c r="J46" s="70"/>
      <c r="K46" s="69"/>
      <c r="L46" s="69"/>
      <c r="M46" s="69"/>
      <c r="N46" s="69"/>
      <c r="O46" s="69"/>
      <c r="P46" s="69"/>
      <c r="Q46" s="69"/>
      <c r="R46" s="69"/>
    </row>
    <row r="47" spans="4:18" s="68" customFormat="1" x14ac:dyDescent="0.2">
      <c r="D47" s="72"/>
      <c r="E47" s="73"/>
      <c r="F47" s="141"/>
      <c r="G47" s="73"/>
      <c r="H47" s="69"/>
      <c r="I47" s="69"/>
      <c r="J47" s="70"/>
      <c r="K47" s="69"/>
      <c r="L47" s="69"/>
      <c r="M47" s="69"/>
      <c r="N47" s="69"/>
      <c r="O47" s="69"/>
      <c r="P47" s="69"/>
      <c r="Q47" s="69"/>
      <c r="R47" s="69"/>
    </row>
    <row r="48" spans="4:18" s="68" customFormat="1" x14ac:dyDescent="0.2">
      <c r="D48" s="72"/>
      <c r="E48" s="73"/>
      <c r="F48" s="141"/>
      <c r="G48" s="73"/>
      <c r="H48" s="69"/>
      <c r="I48" s="69"/>
      <c r="J48" s="70"/>
      <c r="K48" s="69"/>
      <c r="L48" s="69"/>
      <c r="M48" s="69"/>
      <c r="N48" s="69"/>
      <c r="O48" s="69"/>
      <c r="P48" s="69"/>
      <c r="Q48" s="69"/>
      <c r="R48" s="69"/>
    </row>
    <row r="49" spans="4:18" s="68" customFormat="1" x14ac:dyDescent="0.2">
      <c r="D49" s="72"/>
      <c r="E49" s="73"/>
      <c r="F49" s="141"/>
      <c r="G49" s="73"/>
      <c r="H49" s="69"/>
      <c r="I49" s="69"/>
      <c r="J49" s="70"/>
      <c r="K49" s="69"/>
      <c r="L49" s="69"/>
      <c r="M49" s="69"/>
      <c r="N49" s="69"/>
      <c r="O49" s="69"/>
      <c r="P49" s="69"/>
      <c r="Q49" s="69"/>
      <c r="R49" s="69"/>
    </row>
    <row r="50" spans="4:18" s="68" customFormat="1" x14ac:dyDescent="0.2">
      <c r="D50" s="72"/>
      <c r="E50" s="73"/>
      <c r="F50" s="141"/>
      <c r="G50" s="73"/>
      <c r="H50" s="69"/>
      <c r="I50" s="69"/>
      <c r="J50" s="70"/>
      <c r="K50" s="69"/>
      <c r="L50" s="69"/>
      <c r="M50" s="69"/>
      <c r="N50" s="69"/>
      <c r="O50" s="69"/>
      <c r="P50" s="69"/>
      <c r="Q50" s="69"/>
      <c r="R50" s="69"/>
    </row>
    <row r="51" spans="4:18" s="68" customFormat="1" x14ac:dyDescent="0.2">
      <c r="D51" s="72"/>
      <c r="E51" s="73"/>
      <c r="F51" s="141"/>
      <c r="G51" s="73"/>
      <c r="H51" s="69"/>
      <c r="I51" s="69"/>
      <c r="J51" s="70"/>
      <c r="K51" s="69"/>
      <c r="L51" s="69"/>
      <c r="M51" s="69"/>
      <c r="N51" s="69"/>
      <c r="O51" s="69"/>
      <c r="P51" s="69"/>
      <c r="Q51" s="69"/>
      <c r="R51" s="69"/>
    </row>
    <row r="52" spans="4:18" s="68" customFormat="1" x14ac:dyDescent="0.2">
      <c r="D52" s="72"/>
      <c r="E52" s="73"/>
      <c r="F52" s="141"/>
      <c r="G52" s="73"/>
      <c r="H52" s="69"/>
      <c r="I52" s="69"/>
      <c r="J52" s="70"/>
      <c r="K52" s="69"/>
      <c r="L52" s="69"/>
      <c r="M52" s="69"/>
      <c r="N52" s="69"/>
      <c r="O52" s="69"/>
      <c r="P52" s="69"/>
      <c r="Q52" s="69"/>
      <c r="R52" s="69"/>
    </row>
    <row r="53" spans="4:18" s="68" customFormat="1" x14ac:dyDescent="0.2">
      <c r="D53" s="72"/>
      <c r="E53" s="73"/>
      <c r="F53" s="141"/>
      <c r="G53" s="73"/>
      <c r="H53" s="69"/>
      <c r="I53" s="69"/>
      <c r="J53" s="70"/>
      <c r="K53" s="69"/>
      <c r="L53" s="69"/>
      <c r="M53" s="69"/>
      <c r="N53" s="69"/>
      <c r="O53" s="69"/>
      <c r="P53" s="69"/>
      <c r="Q53" s="69"/>
      <c r="R53" s="69"/>
    </row>
    <row r="54" spans="4:18" s="68" customFormat="1" x14ac:dyDescent="0.2">
      <c r="D54" s="72"/>
      <c r="E54" s="73"/>
      <c r="F54" s="141"/>
      <c r="G54" s="73"/>
      <c r="H54" s="69"/>
      <c r="I54" s="69"/>
      <c r="J54" s="70"/>
      <c r="K54" s="69"/>
      <c r="L54" s="69"/>
      <c r="M54" s="69"/>
      <c r="N54" s="69"/>
      <c r="O54" s="69"/>
      <c r="P54" s="69"/>
      <c r="Q54" s="69"/>
      <c r="R54" s="69"/>
    </row>
    <row r="55" spans="4:18" s="68" customFormat="1" x14ac:dyDescent="0.2">
      <c r="D55" s="72"/>
      <c r="E55" s="73"/>
      <c r="F55" s="141"/>
      <c r="G55" s="73"/>
      <c r="H55" s="69"/>
      <c r="I55" s="69"/>
      <c r="J55" s="70"/>
      <c r="K55" s="69"/>
      <c r="L55" s="69"/>
      <c r="M55" s="69"/>
      <c r="N55" s="69"/>
      <c r="O55" s="69"/>
      <c r="P55" s="69"/>
      <c r="Q55" s="69"/>
      <c r="R55" s="69"/>
    </row>
    <row r="56" spans="4:18" s="68" customFormat="1" x14ac:dyDescent="0.2">
      <c r="D56" s="72"/>
      <c r="E56" s="73"/>
      <c r="F56" s="141"/>
      <c r="G56" s="73"/>
      <c r="H56" s="69"/>
      <c r="I56" s="69"/>
      <c r="J56" s="70"/>
      <c r="K56" s="69"/>
      <c r="L56" s="69"/>
      <c r="M56" s="69"/>
      <c r="N56" s="69"/>
      <c r="O56" s="69"/>
      <c r="P56" s="69"/>
      <c r="Q56" s="69"/>
      <c r="R56" s="69"/>
    </row>
    <row r="57" spans="4:18" s="68" customFormat="1" x14ac:dyDescent="0.2">
      <c r="D57" s="72"/>
      <c r="E57" s="73"/>
      <c r="F57" s="141"/>
      <c r="G57" s="73"/>
      <c r="H57" s="69"/>
      <c r="I57" s="69"/>
      <c r="J57" s="70"/>
      <c r="K57" s="69"/>
      <c r="L57" s="69"/>
      <c r="M57" s="69"/>
      <c r="N57" s="69"/>
      <c r="O57" s="69"/>
      <c r="P57" s="69"/>
      <c r="Q57" s="69"/>
      <c r="R57" s="69"/>
    </row>
    <row r="58" spans="4:18" s="68" customFormat="1" x14ac:dyDescent="0.2">
      <c r="D58" s="72"/>
      <c r="E58" s="73"/>
      <c r="F58" s="141"/>
      <c r="G58" s="73"/>
      <c r="H58" s="69"/>
      <c r="I58" s="69"/>
      <c r="J58" s="70"/>
      <c r="K58" s="69"/>
      <c r="L58" s="69"/>
      <c r="M58" s="69"/>
      <c r="N58" s="69"/>
      <c r="O58" s="69"/>
      <c r="P58" s="69"/>
      <c r="Q58" s="69"/>
      <c r="R58" s="69"/>
    </row>
    <row r="59" spans="4:18" s="68" customFormat="1" x14ac:dyDescent="0.2">
      <c r="D59" s="72"/>
      <c r="E59" s="73"/>
      <c r="F59" s="141"/>
      <c r="G59" s="73"/>
      <c r="H59" s="69"/>
      <c r="I59" s="69"/>
      <c r="J59" s="70"/>
      <c r="K59" s="69"/>
      <c r="L59" s="69"/>
      <c r="M59" s="69"/>
      <c r="N59" s="69"/>
      <c r="O59" s="69"/>
      <c r="P59" s="69"/>
      <c r="Q59" s="69"/>
      <c r="R59" s="69"/>
    </row>
    <row r="60" spans="4:18" s="68" customFormat="1" x14ac:dyDescent="0.2">
      <c r="D60" s="72"/>
      <c r="E60" s="73"/>
      <c r="F60" s="141"/>
      <c r="G60" s="73"/>
      <c r="H60" s="69"/>
      <c r="I60" s="69"/>
      <c r="J60" s="70"/>
      <c r="K60" s="69"/>
      <c r="L60" s="69"/>
      <c r="M60" s="69"/>
      <c r="N60" s="69"/>
      <c r="O60" s="69"/>
      <c r="P60" s="69"/>
      <c r="Q60" s="69"/>
      <c r="R60" s="69"/>
    </row>
    <row r="61" spans="4:18" s="68" customFormat="1" x14ac:dyDescent="0.2">
      <c r="D61" s="72"/>
      <c r="E61" s="73"/>
      <c r="F61" s="141"/>
      <c r="G61" s="73"/>
      <c r="H61" s="69"/>
      <c r="I61" s="69"/>
      <c r="J61" s="70"/>
      <c r="K61" s="69"/>
      <c r="L61" s="69"/>
      <c r="M61" s="69"/>
      <c r="N61" s="69"/>
      <c r="O61" s="69"/>
      <c r="P61" s="69"/>
      <c r="Q61" s="69"/>
      <c r="R61" s="69"/>
    </row>
    <row r="62" spans="4:18" s="68" customFormat="1" x14ac:dyDescent="0.2">
      <c r="D62" s="72"/>
      <c r="E62" s="73"/>
      <c r="F62" s="141"/>
      <c r="G62" s="73"/>
      <c r="H62" s="69"/>
      <c r="I62" s="69"/>
      <c r="J62" s="70"/>
      <c r="K62" s="69"/>
      <c r="L62" s="69"/>
      <c r="M62" s="69"/>
      <c r="N62" s="69"/>
      <c r="O62" s="69"/>
      <c r="P62" s="69"/>
      <c r="Q62" s="69"/>
      <c r="R62" s="69"/>
    </row>
    <row r="63" spans="4:18" s="68" customFormat="1" x14ac:dyDescent="0.2">
      <c r="D63" s="72"/>
      <c r="E63" s="73"/>
      <c r="F63" s="141"/>
      <c r="G63" s="73"/>
      <c r="H63" s="69"/>
      <c r="I63" s="69"/>
      <c r="J63" s="70"/>
      <c r="K63" s="69"/>
      <c r="L63" s="69"/>
      <c r="M63" s="69"/>
      <c r="N63" s="69"/>
      <c r="O63" s="69"/>
      <c r="P63" s="69"/>
      <c r="Q63" s="69"/>
      <c r="R63" s="69"/>
    </row>
    <row r="64" spans="4:18" s="68" customFormat="1" x14ac:dyDescent="0.2">
      <c r="D64" s="72"/>
      <c r="E64" s="73"/>
      <c r="F64" s="141"/>
      <c r="G64" s="73"/>
      <c r="H64" s="69"/>
      <c r="I64" s="69"/>
      <c r="J64" s="70"/>
      <c r="K64" s="69"/>
      <c r="L64" s="69"/>
      <c r="M64" s="69"/>
      <c r="N64" s="69"/>
      <c r="O64" s="69"/>
      <c r="P64" s="69"/>
      <c r="Q64" s="69"/>
      <c r="R64" s="69"/>
    </row>
    <row r="65" spans="4:18" s="68" customFormat="1" x14ac:dyDescent="0.2">
      <c r="D65" s="72"/>
      <c r="E65" s="73"/>
      <c r="F65" s="141"/>
      <c r="G65" s="73"/>
      <c r="H65" s="69"/>
      <c r="I65" s="69"/>
      <c r="J65" s="70"/>
      <c r="K65" s="69"/>
      <c r="L65" s="69"/>
      <c r="M65" s="69"/>
      <c r="N65" s="69"/>
      <c r="O65" s="69"/>
      <c r="P65" s="69"/>
      <c r="Q65" s="69"/>
      <c r="R65" s="69"/>
    </row>
    <row r="66" spans="4:18" s="68" customFormat="1" x14ac:dyDescent="0.2">
      <c r="D66" s="72"/>
      <c r="E66" s="73"/>
      <c r="F66" s="141"/>
      <c r="G66" s="73"/>
      <c r="H66" s="69"/>
      <c r="I66" s="69"/>
      <c r="J66" s="70"/>
      <c r="K66" s="69"/>
      <c r="L66" s="69"/>
      <c r="M66" s="69"/>
      <c r="N66" s="69"/>
      <c r="O66" s="69"/>
      <c r="P66" s="69"/>
      <c r="Q66" s="69"/>
      <c r="R66" s="69"/>
    </row>
    <row r="67" spans="4:18" s="68" customFormat="1" x14ac:dyDescent="0.2">
      <c r="D67" s="72"/>
      <c r="E67" s="73"/>
      <c r="F67" s="141"/>
      <c r="G67" s="73"/>
      <c r="H67" s="69"/>
      <c r="I67" s="69"/>
      <c r="J67" s="70"/>
      <c r="K67" s="69"/>
      <c r="L67" s="69"/>
      <c r="M67" s="69"/>
      <c r="N67" s="69"/>
      <c r="O67" s="69"/>
      <c r="P67" s="69"/>
      <c r="Q67" s="69"/>
      <c r="R67" s="69"/>
    </row>
    <row r="68" spans="4:18" s="68" customFormat="1" x14ac:dyDescent="0.2">
      <c r="D68" s="72"/>
      <c r="E68" s="73"/>
      <c r="F68" s="141"/>
      <c r="G68" s="73"/>
      <c r="H68" s="69"/>
      <c r="I68" s="69"/>
      <c r="J68" s="70"/>
      <c r="K68" s="69"/>
      <c r="L68" s="69"/>
      <c r="M68" s="69"/>
      <c r="N68" s="69"/>
      <c r="O68" s="69"/>
      <c r="P68" s="69"/>
      <c r="Q68" s="69"/>
      <c r="R68" s="69"/>
    </row>
    <row r="69" spans="4:18" s="68" customFormat="1" x14ac:dyDescent="0.2">
      <c r="D69" s="72"/>
      <c r="E69" s="73"/>
      <c r="F69" s="141"/>
      <c r="G69" s="73"/>
      <c r="H69" s="69"/>
      <c r="I69" s="69"/>
      <c r="J69" s="70"/>
      <c r="K69" s="69"/>
      <c r="L69" s="69"/>
      <c r="M69" s="69"/>
      <c r="N69" s="69"/>
      <c r="O69" s="69"/>
      <c r="P69" s="69"/>
      <c r="Q69" s="69"/>
      <c r="R69" s="69"/>
    </row>
    <row r="70" spans="4:18" s="68" customFormat="1" x14ac:dyDescent="0.2">
      <c r="D70" s="72"/>
      <c r="E70" s="73"/>
      <c r="F70" s="141"/>
      <c r="G70" s="73"/>
      <c r="H70" s="69"/>
      <c r="I70" s="69"/>
      <c r="J70" s="70"/>
      <c r="K70" s="69"/>
      <c r="L70" s="69"/>
      <c r="M70" s="69"/>
      <c r="N70" s="69"/>
      <c r="O70" s="69"/>
      <c r="P70" s="69"/>
      <c r="Q70" s="69"/>
      <c r="R70" s="69"/>
    </row>
    <row r="71" spans="4:18" s="68" customFormat="1" x14ac:dyDescent="0.2">
      <c r="D71" s="72"/>
      <c r="E71" s="73"/>
      <c r="F71" s="141"/>
      <c r="G71" s="73"/>
      <c r="H71" s="69"/>
      <c r="I71" s="69"/>
      <c r="J71" s="70"/>
      <c r="K71" s="69"/>
      <c r="L71" s="69"/>
      <c r="M71" s="69"/>
      <c r="N71" s="69"/>
      <c r="O71" s="69"/>
      <c r="P71" s="69"/>
      <c r="Q71" s="69"/>
      <c r="R71" s="69"/>
    </row>
    <row r="72" spans="4:18" s="68" customFormat="1" x14ac:dyDescent="0.2">
      <c r="D72" s="72"/>
      <c r="E72" s="73"/>
      <c r="F72" s="141"/>
      <c r="G72" s="73"/>
      <c r="H72" s="69"/>
      <c r="I72" s="69"/>
      <c r="J72" s="70"/>
      <c r="K72" s="69"/>
      <c r="L72" s="69"/>
      <c r="M72" s="69"/>
      <c r="N72" s="69"/>
      <c r="O72" s="69"/>
      <c r="P72" s="69"/>
      <c r="Q72" s="69"/>
      <c r="R72" s="69"/>
    </row>
    <row r="73" spans="4:18" s="68" customFormat="1" x14ac:dyDescent="0.2">
      <c r="D73" s="72"/>
      <c r="E73" s="73"/>
      <c r="F73" s="141"/>
      <c r="G73" s="73"/>
      <c r="H73" s="69"/>
      <c r="I73" s="69"/>
      <c r="J73" s="70"/>
      <c r="K73" s="69"/>
      <c r="L73" s="69"/>
      <c r="M73" s="69"/>
      <c r="N73" s="69"/>
      <c r="O73" s="69"/>
      <c r="P73" s="69"/>
      <c r="Q73" s="69"/>
      <c r="R73" s="69"/>
    </row>
    <row r="74" spans="4:18" s="68" customFormat="1" x14ac:dyDescent="0.2">
      <c r="D74" s="72"/>
      <c r="E74" s="73"/>
      <c r="F74" s="141"/>
      <c r="G74" s="73"/>
      <c r="H74" s="69"/>
      <c r="I74" s="69"/>
      <c r="J74" s="70"/>
      <c r="K74" s="69"/>
      <c r="L74" s="69"/>
      <c r="M74" s="69"/>
      <c r="N74" s="69"/>
      <c r="O74" s="69"/>
      <c r="P74" s="69"/>
      <c r="Q74" s="69"/>
      <c r="R74" s="69"/>
    </row>
    <row r="75" spans="4:18" s="68" customFormat="1" x14ac:dyDescent="0.2">
      <c r="D75" s="72"/>
      <c r="E75" s="73"/>
      <c r="F75" s="141"/>
      <c r="G75" s="73"/>
      <c r="H75" s="69"/>
      <c r="I75" s="69"/>
      <c r="J75" s="70"/>
      <c r="K75" s="69"/>
      <c r="L75" s="69"/>
      <c r="M75" s="69"/>
      <c r="N75" s="69"/>
      <c r="O75" s="69"/>
      <c r="P75" s="69"/>
      <c r="Q75" s="69"/>
      <c r="R75" s="69"/>
    </row>
    <row r="76" spans="4:18" s="68" customFormat="1" x14ac:dyDescent="0.2">
      <c r="D76" s="72"/>
      <c r="E76" s="73"/>
      <c r="F76" s="141"/>
      <c r="G76" s="73"/>
      <c r="H76" s="69"/>
      <c r="I76" s="69"/>
      <c r="J76" s="70"/>
      <c r="K76" s="69"/>
      <c r="L76" s="69"/>
      <c r="M76" s="69"/>
      <c r="N76" s="69"/>
      <c r="O76" s="69"/>
      <c r="P76" s="69"/>
      <c r="Q76" s="69"/>
      <c r="R76" s="69"/>
    </row>
    <row r="77" spans="4:18" s="68" customFormat="1" x14ac:dyDescent="0.2">
      <c r="D77" s="72"/>
      <c r="E77" s="73"/>
      <c r="F77" s="141"/>
      <c r="G77" s="73"/>
      <c r="H77" s="69"/>
      <c r="I77" s="69"/>
      <c r="J77" s="70"/>
      <c r="K77" s="69"/>
      <c r="L77" s="69"/>
      <c r="M77" s="69"/>
      <c r="N77" s="69"/>
      <c r="O77" s="69"/>
      <c r="P77" s="69"/>
      <c r="Q77" s="69"/>
      <c r="R77" s="69"/>
    </row>
    <row r="78" spans="4:18" s="68" customFormat="1" x14ac:dyDescent="0.2">
      <c r="D78" s="72"/>
      <c r="E78" s="73"/>
      <c r="F78" s="141"/>
      <c r="G78" s="73"/>
      <c r="H78" s="69"/>
      <c r="I78" s="69"/>
      <c r="J78" s="70"/>
      <c r="K78" s="69"/>
      <c r="L78" s="69"/>
      <c r="M78" s="69"/>
      <c r="N78" s="69"/>
      <c r="O78" s="69"/>
      <c r="P78" s="69"/>
      <c r="Q78" s="69"/>
      <c r="R78" s="69"/>
    </row>
    <row r="79" spans="4:18" s="68" customFormat="1" x14ac:dyDescent="0.2">
      <c r="D79" s="72"/>
      <c r="E79" s="73"/>
      <c r="F79" s="141"/>
      <c r="G79" s="73"/>
      <c r="H79" s="69"/>
      <c r="I79" s="69"/>
      <c r="J79" s="70"/>
      <c r="K79" s="69"/>
      <c r="L79" s="69"/>
      <c r="M79" s="69"/>
      <c r="N79" s="69"/>
      <c r="O79" s="69"/>
      <c r="P79" s="69"/>
      <c r="Q79" s="69"/>
      <c r="R79" s="69"/>
    </row>
    <row r="80" spans="4:18" s="68" customFormat="1" x14ac:dyDescent="0.2">
      <c r="D80" s="72"/>
      <c r="E80" s="73"/>
      <c r="F80" s="141"/>
      <c r="G80" s="73"/>
      <c r="H80" s="69"/>
      <c r="I80" s="69"/>
      <c r="J80" s="70"/>
      <c r="K80" s="69"/>
      <c r="L80" s="69"/>
      <c r="M80" s="69"/>
      <c r="N80" s="69"/>
      <c r="O80" s="69"/>
      <c r="P80" s="69"/>
      <c r="Q80" s="69"/>
      <c r="R80" s="69"/>
    </row>
    <row r="81" spans="4:18" s="68" customFormat="1" x14ac:dyDescent="0.2">
      <c r="D81" s="72"/>
      <c r="E81" s="73"/>
      <c r="F81" s="141"/>
      <c r="G81" s="73"/>
      <c r="H81" s="69"/>
      <c r="I81" s="69"/>
      <c r="J81" s="70"/>
      <c r="K81" s="69"/>
      <c r="L81" s="69"/>
      <c r="M81" s="69"/>
      <c r="N81" s="69"/>
      <c r="O81" s="69"/>
      <c r="P81" s="69"/>
      <c r="Q81" s="69"/>
      <c r="R81" s="69"/>
    </row>
    <row r="82" spans="4:18" s="68" customFormat="1" x14ac:dyDescent="0.2">
      <c r="D82" s="72"/>
      <c r="E82" s="73"/>
      <c r="F82" s="141"/>
      <c r="G82" s="73"/>
      <c r="H82" s="69"/>
      <c r="I82" s="69"/>
      <c r="J82" s="70"/>
      <c r="K82" s="69"/>
      <c r="L82" s="69"/>
      <c r="M82" s="69"/>
      <c r="N82" s="69"/>
      <c r="O82" s="69"/>
      <c r="P82" s="69"/>
      <c r="Q82" s="69"/>
      <c r="R82" s="69"/>
    </row>
    <row r="83" spans="4:18" s="68" customFormat="1" x14ac:dyDescent="0.2">
      <c r="D83" s="72"/>
      <c r="E83" s="73"/>
      <c r="F83" s="141"/>
      <c r="G83" s="73"/>
      <c r="H83" s="69"/>
      <c r="I83" s="69"/>
      <c r="J83" s="70"/>
      <c r="K83" s="69"/>
      <c r="L83" s="69"/>
      <c r="M83" s="69"/>
      <c r="N83" s="69"/>
      <c r="O83" s="69"/>
      <c r="P83" s="69"/>
      <c r="Q83" s="69"/>
      <c r="R83" s="69"/>
    </row>
    <row r="84" spans="4:18" s="68" customFormat="1" x14ac:dyDescent="0.2">
      <c r="D84" s="72"/>
      <c r="E84" s="73"/>
      <c r="F84" s="141"/>
      <c r="G84" s="73"/>
      <c r="H84" s="69"/>
      <c r="I84" s="69"/>
      <c r="J84" s="70"/>
      <c r="K84" s="69"/>
      <c r="L84" s="69"/>
      <c r="M84" s="69"/>
      <c r="N84" s="69"/>
      <c r="O84" s="69"/>
      <c r="P84" s="69"/>
      <c r="Q84" s="69"/>
      <c r="R84" s="69"/>
    </row>
    <row r="85" spans="4:18" s="68" customFormat="1" x14ac:dyDescent="0.2">
      <c r="D85" s="72"/>
      <c r="E85" s="73"/>
      <c r="F85" s="141"/>
      <c r="G85" s="73"/>
      <c r="H85" s="69"/>
      <c r="I85" s="69"/>
      <c r="J85" s="70"/>
      <c r="K85" s="69"/>
      <c r="L85" s="69"/>
      <c r="M85" s="69"/>
      <c r="N85" s="69"/>
      <c r="O85" s="69"/>
      <c r="P85" s="69"/>
      <c r="Q85" s="69"/>
      <c r="R85" s="69"/>
    </row>
    <row r="86" spans="4:18" s="68" customFormat="1" x14ac:dyDescent="0.2">
      <c r="D86" s="72"/>
      <c r="E86" s="73"/>
      <c r="F86" s="141"/>
      <c r="G86" s="73"/>
      <c r="H86" s="69"/>
      <c r="I86" s="69"/>
      <c r="J86" s="70"/>
      <c r="K86" s="69"/>
      <c r="L86" s="69"/>
      <c r="M86" s="69"/>
      <c r="N86" s="69"/>
      <c r="O86" s="69"/>
      <c r="P86" s="69"/>
      <c r="Q86" s="69"/>
      <c r="R86" s="69"/>
    </row>
    <row r="87" spans="4:18" s="68" customFormat="1" x14ac:dyDescent="0.2">
      <c r="D87" s="72"/>
      <c r="E87" s="73"/>
      <c r="F87" s="141"/>
      <c r="G87" s="73"/>
      <c r="H87" s="69"/>
      <c r="I87" s="69"/>
      <c r="J87" s="70"/>
      <c r="K87" s="69"/>
      <c r="L87" s="69"/>
      <c r="M87" s="69"/>
      <c r="N87" s="69"/>
      <c r="O87" s="69"/>
      <c r="P87" s="69"/>
      <c r="Q87" s="69"/>
      <c r="R87" s="69"/>
    </row>
    <row r="88" spans="4:18" s="68" customFormat="1" x14ac:dyDescent="0.2">
      <c r="D88" s="72"/>
      <c r="E88" s="73"/>
      <c r="F88" s="141"/>
      <c r="G88" s="73"/>
      <c r="H88" s="69"/>
      <c r="I88" s="69"/>
      <c r="J88" s="70"/>
      <c r="K88" s="69"/>
      <c r="L88" s="69"/>
      <c r="M88" s="69"/>
      <c r="N88" s="69"/>
      <c r="O88" s="69"/>
      <c r="P88" s="69"/>
      <c r="Q88" s="69"/>
      <c r="R88" s="69"/>
    </row>
    <row r="89" spans="4:18" s="68" customFormat="1" x14ac:dyDescent="0.2">
      <c r="D89" s="72"/>
      <c r="E89" s="73"/>
      <c r="F89" s="141"/>
      <c r="G89" s="73"/>
      <c r="H89" s="69"/>
      <c r="I89" s="69"/>
      <c r="J89" s="70"/>
      <c r="K89" s="69"/>
      <c r="L89" s="69"/>
      <c r="M89" s="69"/>
      <c r="N89" s="69"/>
      <c r="O89" s="69"/>
      <c r="P89" s="69"/>
      <c r="Q89" s="69"/>
      <c r="R89" s="69"/>
    </row>
    <row r="90" spans="4:18" s="68" customFormat="1" x14ac:dyDescent="0.2">
      <c r="D90" s="72"/>
      <c r="E90" s="73"/>
      <c r="F90" s="141"/>
      <c r="G90" s="73"/>
      <c r="H90" s="69"/>
      <c r="I90" s="69"/>
      <c r="J90" s="70"/>
      <c r="K90" s="69"/>
      <c r="L90" s="69"/>
      <c r="M90" s="69"/>
      <c r="N90" s="69"/>
      <c r="O90" s="69"/>
      <c r="P90" s="69"/>
      <c r="Q90" s="69"/>
      <c r="R90" s="69"/>
    </row>
    <row r="91" spans="4:18" s="68" customFormat="1" x14ac:dyDescent="0.2">
      <c r="D91" s="72"/>
      <c r="E91" s="73"/>
      <c r="F91" s="141"/>
      <c r="G91" s="73"/>
      <c r="H91" s="69"/>
      <c r="I91" s="69"/>
      <c r="J91" s="70"/>
      <c r="K91" s="69"/>
      <c r="L91" s="69"/>
      <c r="M91" s="69"/>
      <c r="N91" s="69"/>
      <c r="O91" s="69"/>
      <c r="P91" s="69"/>
      <c r="Q91" s="69"/>
      <c r="R91" s="69"/>
    </row>
    <row r="92" spans="4:18" s="68" customFormat="1" x14ac:dyDescent="0.2">
      <c r="D92" s="72"/>
      <c r="E92" s="73"/>
      <c r="F92" s="141"/>
      <c r="G92" s="73"/>
      <c r="H92" s="69"/>
      <c r="I92" s="69"/>
      <c r="J92" s="70"/>
      <c r="K92" s="69"/>
      <c r="L92" s="69"/>
      <c r="M92" s="69"/>
      <c r="N92" s="69"/>
      <c r="O92" s="69"/>
      <c r="P92" s="69"/>
      <c r="Q92" s="69"/>
      <c r="R92" s="69"/>
    </row>
    <row r="93" spans="4:18" s="68" customFormat="1" x14ac:dyDescent="0.2">
      <c r="D93" s="72"/>
      <c r="E93" s="73"/>
      <c r="F93" s="141"/>
      <c r="G93" s="73"/>
      <c r="H93" s="69"/>
      <c r="I93" s="69"/>
      <c r="J93" s="70"/>
      <c r="K93" s="69"/>
      <c r="L93" s="69"/>
      <c r="M93" s="69"/>
      <c r="N93" s="69"/>
      <c r="O93" s="69"/>
      <c r="P93" s="69"/>
      <c r="Q93" s="69"/>
      <c r="R93" s="69"/>
    </row>
    <row r="94" spans="4:18" s="68" customFormat="1" x14ac:dyDescent="0.2">
      <c r="D94" s="72"/>
      <c r="E94" s="73"/>
      <c r="F94" s="141"/>
      <c r="G94" s="73"/>
      <c r="H94" s="69"/>
      <c r="I94" s="69"/>
      <c r="J94" s="70"/>
      <c r="K94" s="69"/>
      <c r="L94" s="69"/>
      <c r="M94" s="69"/>
      <c r="N94" s="69"/>
      <c r="O94" s="69"/>
      <c r="P94" s="69"/>
      <c r="Q94" s="69"/>
      <c r="R94" s="69"/>
    </row>
    <row r="95" spans="4:18" s="68" customFormat="1" x14ac:dyDescent="0.2">
      <c r="D95" s="72"/>
      <c r="E95" s="73"/>
      <c r="F95" s="141"/>
      <c r="G95" s="73"/>
      <c r="H95" s="69"/>
      <c r="I95" s="69"/>
      <c r="J95" s="70"/>
      <c r="K95" s="69"/>
      <c r="L95" s="69"/>
      <c r="M95" s="69"/>
      <c r="N95" s="69"/>
      <c r="O95" s="69"/>
      <c r="P95" s="69"/>
      <c r="Q95" s="69"/>
      <c r="R95" s="69"/>
    </row>
    <row r="96" spans="4:18" s="68" customFormat="1" x14ac:dyDescent="0.2">
      <c r="D96" s="72"/>
      <c r="E96" s="73"/>
      <c r="F96" s="141"/>
      <c r="G96" s="73"/>
      <c r="H96" s="69"/>
      <c r="I96" s="69"/>
      <c r="J96" s="70"/>
      <c r="K96" s="69"/>
      <c r="L96" s="69"/>
      <c r="M96" s="69"/>
      <c r="N96" s="69"/>
      <c r="O96" s="69"/>
      <c r="P96" s="69"/>
      <c r="Q96" s="69"/>
      <c r="R96" s="69"/>
    </row>
    <row r="97" spans="4:18" s="68" customFormat="1" x14ac:dyDescent="0.2">
      <c r="D97" s="72"/>
      <c r="E97" s="73"/>
      <c r="F97" s="141"/>
      <c r="G97" s="73"/>
      <c r="H97" s="69"/>
      <c r="I97" s="69"/>
      <c r="J97" s="70"/>
      <c r="K97" s="69"/>
      <c r="L97" s="69"/>
      <c r="M97" s="69"/>
      <c r="N97" s="69"/>
      <c r="O97" s="69"/>
      <c r="P97" s="69"/>
      <c r="Q97" s="69"/>
      <c r="R97" s="69"/>
    </row>
    <row r="98" spans="4:18" s="68" customFormat="1" x14ac:dyDescent="0.2">
      <c r="D98" s="72"/>
      <c r="E98" s="73"/>
      <c r="F98" s="141"/>
      <c r="G98" s="73"/>
      <c r="H98" s="69"/>
      <c r="I98" s="69"/>
      <c r="J98" s="70"/>
      <c r="K98" s="69"/>
      <c r="L98" s="69"/>
      <c r="M98" s="69"/>
      <c r="N98" s="69"/>
      <c r="O98" s="69"/>
      <c r="P98" s="69"/>
      <c r="Q98" s="69"/>
      <c r="R98" s="69"/>
    </row>
    <row r="99" spans="4:18" s="68" customFormat="1" x14ac:dyDescent="0.2">
      <c r="D99" s="72"/>
      <c r="E99" s="73"/>
      <c r="F99" s="141"/>
      <c r="G99" s="73"/>
      <c r="H99" s="69"/>
      <c r="I99" s="69"/>
      <c r="J99" s="70"/>
      <c r="K99" s="69"/>
      <c r="L99" s="69"/>
      <c r="M99" s="69"/>
      <c r="N99" s="69"/>
      <c r="O99" s="69"/>
      <c r="P99" s="69"/>
      <c r="Q99" s="69"/>
      <c r="R99" s="69"/>
    </row>
  </sheetData>
  <autoFilter ref="B4:R4"/>
  <sortState ref="B5:R43">
    <sortCondition ref="D6"/>
  </sortState>
  <mergeCells count="6">
    <mergeCell ref="D3:D4"/>
    <mergeCell ref="C3:C4"/>
    <mergeCell ref="B3:B4"/>
    <mergeCell ref="R3:R4"/>
    <mergeCell ref="E3:J3"/>
    <mergeCell ref="K3:Q3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50" orientation="landscape" r:id="rId1"/>
  <headerFooter>
    <oddHeader>&amp;C&amp;G</oddHeader>
    <oddFooter>&amp;L&amp;F&amp;C&amp;A&amp;R&amp;P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55"/>
  <sheetViews>
    <sheetView showGridLines="0" view="pageBreakPreview" zoomScaleNormal="100" zoomScaleSheetLayoutView="100" workbookViewId="0">
      <pane xSplit="3" ySplit="5" topLeftCell="D9" activePane="bottomRight" state="frozen"/>
      <selection activeCell="E22" sqref="E22"/>
      <selection pane="topRight" activeCell="E22" sqref="E22"/>
      <selection pane="bottomLeft" activeCell="E22" sqref="E22"/>
      <selection pane="bottomRight" activeCell="E54" sqref="E54"/>
    </sheetView>
  </sheetViews>
  <sheetFormatPr defaultColWidth="9.140625" defaultRowHeight="15" x14ac:dyDescent="0.25"/>
  <cols>
    <col min="1" max="1" width="2.85546875" style="127" customWidth="1"/>
    <col min="2" max="2" width="23.5703125" style="127" customWidth="1"/>
    <col min="3" max="3" width="22.85546875" style="127" customWidth="1"/>
    <col min="4" max="4" width="26.140625" style="122" customWidth="1"/>
    <col min="5" max="5" width="24" style="122" customWidth="1"/>
    <col min="6" max="6" width="26.5703125" style="127" customWidth="1"/>
    <col min="7" max="7" width="12.28515625" style="127" bestFit="1" customWidth="1"/>
    <col min="8" max="16384" width="9.140625" style="127"/>
  </cols>
  <sheetData>
    <row r="1" spans="2:6" x14ac:dyDescent="0.25">
      <c r="B1" s="167" t="s">
        <v>182</v>
      </c>
      <c r="C1" s="168"/>
      <c r="D1" s="168"/>
      <c r="E1" s="168"/>
      <c r="F1" s="493"/>
    </row>
    <row r="2" spans="2:6" ht="15.75" thickBot="1" x14ac:dyDescent="0.3">
      <c r="B2" s="494" t="s">
        <v>113</v>
      </c>
      <c r="C2" s="495"/>
      <c r="D2" s="495"/>
      <c r="E2" s="495"/>
      <c r="F2" s="496"/>
    </row>
    <row r="3" spans="2:6" x14ac:dyDescent="0.25">
      <c r="B3" s="769" t="s">
        <v>114</v>
      </c>
      <c r="C3" s="770"/>
      <c r="D3" s="545" t="s">
        <v>32</v>
      </c>
      <c r="E3" s="545" t="s">
        <v>32</v>
      </c>
      <c r="F3" s="546" t="s">
        <v>32</v>
      </c>
    </row>
    <row r="4" spans="2:6" x14ac:dyDescent="0.25">
      <c r="B4" s="764"/>
      <c r="C4" s="765"/>
      <c r="D4" s="479" t="s">
        <v>198</v>
      </c>
      <c r="E4" s="479" t="s">
        <v>297</v>
      </c>
      <c r="F4" s="497" t="s">
        <v>298</v>
      </c>
    </row>
    <row r="5" spans="2:6" ht="31.5" x14ac:dyDescent="0.25">
      <c r="B5" s="771" t="s">
        <v>40</v>
      </c>
      <c r="C5" s="772"/>
      <c r="D5" s="341" t="s">
        <v>199</v>
      </c>
      <c r="E5" s="341" t="s">
        <v>200</v>
      </c>
      <c r="F5" s="498" t="s">
        <v>299</v>
      </c>
    </row>
    <row r="6" spans="2:6" ht="47.25" x14ac:dyDescent="0.25">
      <c r="B6" s="771" t="s">
        <v>115</v>
      </c>
      <c r="C6" s="480" t="s">
        <v>116</v>
      </c>
      <c r="D6" s="481" t="s">
        <v>202</v>
      </c>
      <c r="E6" s="481" t="s">
        <v>203</v>
      </c>
      <c r="F6" s="499" t="s">
        <v>202</v>
      </c>
    </row>
    <row r="7" spans="2:6" ht="15.75" x14ac:dyDescent="0.25">
      <c r="B7" s="771"/>
      <c r="C7" s="480" t="s">
        <v>66</v>
      </c>
      <c r="D7" s="482">
        <f>'PL.CUSTOS EQUIP.INSUMOS.OUTROS'!D10</f>
        <v>0</v>
      </c>
      <c r="E7" s="482">
        <f>'PL.CUSTOS EQUIP.INSUMOS.OUTROS'!D11</f>
        <v>0</v>
      </c>
      <c r="F7" s="500">
        <f>'PL.CUSTOS EQUIP.INSUMOS.OUTROS'!D10</f>
        <v>0</v>
      </c>
    </row>
    <row r="8" spans="2:6" ht="63" x14ac:dyDescent="0.25">
      <c r="B8" s="771"/>
      <c r="C8" s="480" t="s">
        <v>117</v>
      </c>
      <c r="D8" s="481" t="s">
        <v>315</v>
      </c>
      <c r="E8" s="481" t="s">
        <v>316</v>
      </c>
      <c r="F8" s="499" t="s">
        <v>317</v>
      </c>
    </row>
    <row r="9" spans="2:6" ht="15.75" x14ac:dyDescent="0.25">
      <c r="B9" s="771"/>
      <c r="C9" s="480" t="s">
        <v>66</v>
      </c>
      <c r="D9" s="482">
        <f>'PL.CUSTOS EQUIP.INSUMOS.OUTROS'!D12</f>
        <v>0</v>
      </c>
      <c r="E9" s="482">
        <f>'PL.CUSTOS EQUIP.INSUMOS.OUTROS'!D13</f>
        <v>0</v>
      </c>
      <c r="F9" s="500">
        <f>'PL.CUSTOS EQUIP.INSUMOS.OUTROS'!D13</f>
        <v>0</v>
      </c>
    </row>
    <row r="10" spans="2:6" ht="63" x14ac:dyDescent="0.25">
      <c r="B10" s="771"/>
      <c r="C10" s="480" t="s">
        <v>118</v>
      </c>
      <c r="D10" s="481" t="s">
        <v>205</v>
      </c>
      <c r="E10" s="481" t="s">
        <v>318</v>
      </c>
      <c r="F10" s="499" t="s">
        <v>319</v>
      </c>
    </row>
    <row r="11" spans="2:6" ht="15.75" x14ac:dyDescent="0.25">
      <c r="B11" s="771"/>
      <c r="C11" s="480" t="s">
        <v>66</v>
      </c>
      <c r="D11" s="482">
        <f>'PL.CUSTOS EQUIP.INSUMOS.OUTROS'!D14</f>
        <v>0</v>
      </c>
      <c r="E11" s="482">
        <f>'PL.CUSTOS EQUIP.INSUMOS.OUTROS'!D15</f>
        <v>0</v>
      </c>
      <c r="F11" s="501">
        <f>'PL.CUSTOS EQUIP.INSUMOS.OUTROS'!D8</f>
        <v>0</v>
      </c>
    </row>
    <row r="12" spans="2:6" ht="15.75" x14ac:dyDescent="0.25">
      <c r="B12" s="771"/>
      <c r="C12" s="480" t="s">
        <v>119</v>
      </c>
      <c r="D12" s="481"/>
      <c r="E12" s="481" t="s">
        <v>319</v>
      </c>
      <c r="F12" s="502"/>
    </row>
    <row r="13" spans="2:6" ht="15.75" x14ac:dyDescent="0.25">
      <c r="B13" s="771"/>
      <c r="C13" s="480" t="s">
        <v>66</v>
      </c>
      <c r="D13" s="483"/>
      <c r="E13" s="483">
        <f>'PL.CUSTOS EQUIP.INSUMOS.OUTROS'!D8</f>
        <v>0</v>
      </c>
      <c r="F13" s="502"/>
    </row>
    <row r="14" spans="2:6" ht="15.75" x14ac:dyDescent="0.25">
      <c r="B14" s="771"/>
      <c r="C14" s="480" t="s">
        <v>120</v>
      </c>
      <c r="D14" s="481"/>
      <c r="E14" s="331"/>
      <c r="F14" s="503"/>
    </row>
    <row r="15" spans="2:6" ht="15.75" x14ac:dyDescent="0.25">
      <c r="B15" s="771"/>
      <c r="C15" s="480" t="s">
        <v>66</v>
      </c>
      <c r="D15" s="483"/>
      <c r="E15" s="484"/>
      <c r="F15" s="504"/>
    </row>
    <row r="16" spans="2:6" ht="15.75" x14ac:dyDescent="0.25">
      <c r="B16" s="771"/>
      <c r="C16" s="480" t="s">
        <v>121</v>
      </c>
      <c r="D16" s="481"/>
      <c r="E16" s="331"/>
      <c r="F16" s="503"/>
    </row>
    <row r="17" spans="2:6" ht="15.75" x14ac:dyDescent="0.25">
      <c r="B17" s="771"/>
      <c r="C17" s="480" t="s">
        <v>66</v>
      </c>
      <c r="D17" s="484"/>
      <c r="E17" s="331"/>
      <c r="F17" s="503"/>
    </row>
    <row r="18" spans="2:6" ht="15.75" x14ac:dyDescent="0.25">
      <c r="B18" s="771"/>
      <c r="C18" s="480" t="s">
        <v>122</v>
      </c>
      <c r="D18" s="331"/>
      <c r="E18" s="331"/>
      <c r="F18" s="503"/>
    </row>
    <row r="19" spans="2:6" ht="15.75" x14ac:dyDescent="0.25">
      <c r="B19" s="771"/>
      <c r="C19" s="480" t="s">
        <v>66</v>
      </c>
      <c r="D19" s="331"/>
      <c r="E19" s="331"/>
      <c r="F19" s="503"/>
    </row>
    <row r="20" spans="2:6" ht="15.75" x14ac:dyDescent="0.25">
      <c r="B20" s="771"/>
      <c r="C20" s="480" t="s">
        <v>123</v>
      </c>
      <c r="D20" s="331"/>
      <c r="E20" s="331"/>
      <c r="F20" s="503"/>
    </row>
    <row r="21" spans="2:6" ht="15.75" x14ac:dyDescent="0.25">
      <c r="B21" s="771"/>
      <c r="C21" s="480" t="s">
        <v>66</v>
      </c>
      <c r="D21" s="331"/>
      <c r="E21" s="331"/>
      <c r="F21" s="503"/>
    </row>
    <row r="22" spans="2:6" ht="15.75" x14ac:dyDescent="0.25">
      <c r="B22" s="773" t="s">
        <v>124</v>
      </c>
      <c r="C22" s="774"/>
      <c r="D22" s="330">
        <f>IFERROR(IF(D$4="","",ROUND(SUM(D7:D21),4)),"")</f>
        <v>0</v>
      </c>
      <c r="E22" s="330">
        <f t="shared" ref="E22" si="0">IFERROR(IF(E$4="","",ROUND(SUM(E7:E21),4)),"")</f>
        <v>0</v>
      </c>
      <c r="F22" s="505">
        <f t="shared" ref="F22" si="1">IFERROR(IF(F$4="","",ROUND(SUM(F7:F21),4)),"")</f>
        <v>0</v>
      </c>
    </row>
    <row r="23" spans="2:6" ht="15.75" x14ac:dyDescent="0.25">
      <c r="B23" s="752" t="s">
        <v>125</v>
      </c>
      <c r="C23" s="527" t="s">
        <v>126</v>
      </c>
      <c r="D23" s="331">
        <v>286</v>
      </c>
      <c r="E23" s="331">
        <v>230</v>
      </c>
      <c r="F23" s="503">
        <v>286</v>
      </c>
    </row>
    <row r="24" spans="2:6" ht="15.75" x14ac:dyDescent="0.25">
      <c r="B24" s="752"/>
      <c r="C24" s="527" t="s">
        <v>127</v>
      </c>
      <c r="D24" s="331"/>
      <c r="E24" s="331"/>
      <c r="F24" s="503"/>
    </row>
    <row r="25" spans="2:6" ht="15.75" x14ac:dyDescent="0.25">
      <c r="B25" s="752"/>
      <c r="C25" s="528" t="s">
        <v>128</v>
      </c>
      <c r="D25" s="332">
        <f t="shared" ref="D25" si="2">IFERROR(IF(D4="","",IF(D23&gt;0,(D23/1.3587),(D24/1.34044))),"")</f>
        <v>210.49532641495546</v>
      </c>
      <c r="E25" s="332">
        <f>IFERROR(IF(E4="","",IF(E23&gt;0,(E23/1.3587),(E24/1.34044))),"")</f>
        <v>169.27945830573341</v>
      </c>
      <c r="F25" s="506">
        <f>IFERROR(IF(F4="","",IF(F23&gt;0,(F23/1.3587),(F24/1.34044))),"")</f>
        <v>210.49532641495546</v>
      </c>
    </row>
    <row r="26" spans="2:6" ht="15.75" x14ac:dyDescent="0.25">
      <c r="B26" s="752" t="s">
        <v>129</v>
      </c>
      <c r="C26" s="753"/>
      <c r="D26" s="333">
        <v>0.4</v>
      </c>
      <c r="E26" s="333">
        <v>0.4</v>
      </c>
      <c r="F26" s="507">
        <v>0.4</v>
      </c>
    </row>
    <row r="27" spans="2:6" ht="15.75" x14ac:dyDescent="0.25">
      <c r="B27" s="754" t="s">
        <v>130</v>
      </c>
      <c r="C27" s="755"/>
      <c r="D27" s="333">
        <v>0.06</v>
      </c>
      <c r="E27" s="333">
        <v>0.06</v>
      </c>
      <c r="F27" s="507">
        <v>0.06</v>
      </c>
    </row>
    <row r="28" spans="2:6" ht="15.75" x14ac:dyDescent="0.25">
      <c r="B28" s="756" t="s">
        <v>131</v>
      </c>
      <c r="C28" s="757"/>
      <c r="D28" s="334">
        <v>6</v>
      </c>
      <c r="E28" s="334">
        <v>7</v>
      </c>
      <c r="F28" s="508">
        <v>7</v>
      </c>
    </row>
    <row r="29" spans="2:6" ht="15.75" x14ac:dyDescent="0.25">
      <c r="B29" s="756" t="s">
        <v>132</v>
      </c>
      <c r="C29" s="757"/>
      <c r="D29" s="335">
        <v>2000</v>
      </c>
      <c r="E29" s="335">
        <v>2000</v>
      </c>
      <c r="F29" s="509">
        <v>2000</v>
      </c>
    </row>
    <row r="30" spans="2:6" ht="15.75" x14ac:dyDescent="0.25">
      <c r="B30" s="756" t="s">
        <v>133</v>
      </c>
      <c r="C30" s="757"/>
      <c r="D30" s="336">
        <v>1.25</v>
      </c>
      <c r="E30" s="336">
        <v>1.25</v>
      </c>
      <c r="F30" s="510">
        <v>1.25</v>
      </c>
    </row>
    <row r="31" spans="2:6" ht="15.75" x14ac:dyDescent="0.25">
      <c r="B31" s="752" t="s">
        <v>134</v>
      </c>
      <c r="C31" s="753"/>
      <c r="D31" s="337">
        <v>0.9</v>
      </c>
      <c r="E31" s="337">
        <v>0.9</v>
      </c>
      <c r="F31" s="511">
        <v>0.9</v>
      </c>
    </row>
    <row r="32" spans="2:6" ht="15.75" x14ac:dyDescent="0.25">
      <c r="B32" s="758" t="s">
        <v>135</v>
      </c>
      <c r="C32" s="759"/>
      <c r="D32" s="338" t="s">
        <v>136</v>
      </c>
      <c r="E32" s="338" t="s">
        <v>136</v>
      </c>
      <c r="F32" s="512" t="s">
        <v>136</v>
      </c>
    </row>
    <row r="33" spans="2:6" ht="15.75" x14ac:dyDescent="0.25">
      <c r="B33" s="758" t="s">
        <v>138</v>
      </c>
      <c r="C33" s="759"/>
      <c r="D33" s="337">
        <v>0.18</v>
      </c>
      <c r="E33" s="337">
        <v>0.18</v>
      </c>
      <c r="F33" s="511">
        <v>0.18</v>
      </c>
    </row>
    <row r="34" spans="2:6" ht="34.5" customHeight="1" x14ac:dyDescent="0.25">
      <c r="B34" s="758" t="s">
        <v>286</v>
      </c>
      <c r="C34" s="759"/>
      <c r="D34" s="339">
        <f>'PL.CUSTOS EQUIP.INSUMOS.OUTROS'!$D$17</f>
        <v>0</v>
      </c>
      <c r="E34" s="339">
        <f>'PL.CUSTOS EQUIP.INSUMOS.OUTROS'!$D$17</f>
        <v>0</v>
      </c>
      <c r="F34" s="513">
        <f>'PL.CUSTOS EQUIP.INSUMOS.OUTROS'!$D$17</f>
        <v>0</v>
      </c>
    </row>
    <row r="35" spans="2:6" ht="15.75" x14ac:dyDescent="0.25">
      <c r="B35" s="752" t="s">
        <v>139</v>
      </c>
      <c r="C35" s="753"/>
      <c r="D35" s="340">
        <f t="shared" ref="D35:E35" si="3">IFERROR(IF(D$4="","",ROUND((D22*(1-D26))/(D29*D28*D30),4)),"")</f>
        <v>0</v>
      </c>
      <c r="E35" s="340">
        <f t="shared" si="3"/>
        <v>0</v>
      </c>
      <c r="F35" s="514">
        <f t="shared" ref="F35" si="4">IFERROR(IF(F$4="","",ROUND((F22*(1-F26))/(F29*F28*F30),4)),"")</f>
        <v>0</v>
      </c>
    </row>
    <row r="36" spans="2:6" ht="15.75" x14ac:dyDescent="0.25">
      <c r="B36" s="752" t="s">
        <v>140</v>
      </c>
      <c r="C36" s="753"/>
      <c r="D36" s="340">
        <f t="shared" ref="D36:E36" si="5">IFERROR(IF(D$4="","",ROUND((((((D28+1)*D22)/(2*D28))*D27)/(D29*D30)),2)),"")</f>
        <v>0</v>
      </c>
      <c r="E36" s="340">
        <f t="shared" si="5"/>
        <v>0</v>
      </c>
      <c r="F36" s="514">
        <f t="shared" ref="F36" si="6">IFERROR(IF(F$4="","",ROUND((((((F28+1)*F22)/(2*F28))*F27)/(F29*F30)),2)),"")</f>
        <v>0</v>
      </c>
    </row>
    <row r="37" spans="2:6" ht="15.75" x14ac:dyDescent="0.25">
      <c r="B37" s="752" t="s">
        <v>141</v>
      </c>
      <c r="C37" s="753"/>
      <c r="D37" s="340">
        <f t="shared" ref="D37:E37" si="7">IFERROR(IF(D$4="","",ROUND(((D22*D31)/(D29*D28)),4)),"")</f>
        <v>0</v>
      </c>
      <c r="E37" s="340">
        <f t="shared" si="7"/>
        <v>0</v>
      </c>
      <c r="F37" s="514">
        <f t="shared" ref="F37" si="8">IFERROR(IF(F$4="","",ROUND(((F22*F31)/(F29*F28)),4)),"")</f>
        <v>0</v>
      </c>
    </row>
    <row r="38" spans="2:6" ht="15.75" x14ac:dyDescent="0.25">
      <c r="B38" s="752" t="s">
        <v>142</v>
      </c>
      <c r="C38" s="753"/>
      <c r="D38" s="340">
        <f t="shared" ref="D38" si="9">IFERROR(IF(D$4="","",ROUND(D33*D25*D34,4)),"")</f>
        <v>0</v>
      </c>
      <c r="E38" s="340">
        <f>IFERROR(IF(E$4="","",ROUND(E33*E25*E34,4)),"")</f>
        <v>0</v>
      </c>
      <c r="F38" s="514">
        <f>IFERROR(IF(F$4="","",ROUND(F33*F25*F34,4)),"")</f>
        <v>0</v>
      </c>
    </row>
    <row r="39" spans="2:6" ht="15.75" x14ac:dyDescent="0.25">
      <c r="B39" s="762" t="s">
        <v>143</v>
      </c>
      <c r="C39" s="763"/>
      <c r="D39" s="131">
        <f>IFERROR(ROUND(D35+D36+D37+D38,4),"-")</f>
        <v>0</v>
      </c>
      <c r="E39" s="131">
        <f>IFERROR(ROUND(E35+E36+E37+E38,4),"-")</f>
        <v>0</v>
      </c>
      <c r="F39" s="515">
        <f>IFERROR(ROUND(F35+F36+F37+F38,4),"-")</f>
        <v>0</v>
      </c>
    </row>
    <row r="40" spans="2:6" ht="15.75" x14ac:dyDescent="0.25">
      <c r="B40" s="762" t="s">
        <v>144</v>
      </c>
      <c r="C40" s="763"/>
      <c r="D40" s="131">
        <f>IFERROR(ROUND(D35+D36,4),"-")</f>
        <v>0</v>
      </c>
      <c r="E40" s="131">
        <f>IFERROR(ROUND(E35+E36,4),"-")</f>
        <v>0</v>
      </c>
      <c r="F40" s="515">
        <f>IFERROR(ROUND(F35+F36,4),"-")</f>
        <v>0</v>
      </c>
    </row>
    <row r="41" spans="2:6" ht="15.75" x14ac:dyDescent="0.25">
      <c r="B41" s="764" t="s">
        <v>145</v>
      </c>
      <c r="C41" s="765"/>
      <c r="D41" s="132">
        <f t="shared" ref="D41:E41" si="10">IFERROR(IF(D$4="","",ROUND((D42+D44+D45+D46+D48+D53),4)),"")</f>
        <v>0</v>
      </c>
      <c r="E41" s="132">
        <f t="shared" si="10"/>
        <v>0</v>
      </c>
      <c r="F41" s="516">
        <f>IFERROR(IF(F$4="","",ROUND((F42+F44+F45+F46+F48+F53),4)),"")</f>
        <v>0</v>
      </c>
    </row>
    <row r="42" spans="2:6" ht="15.75" x14ac:dyDescent="0.25">
      <c r="B42" s="529" t="s">
        <v>34</v>
      </c>
      <c r="C42" s="485">
        <v>2.5000000000000001E-2</v>
      </c>
      <c r="D42" s="486">
        <f>IFERROR(IF(D$4="","",ROUND(((D22*0.025)/12),4)),"")</f>
        <v>0</v>
      </c>
      <c r="E42" s="486">
        <f>IFERROR(IF(E$4="","",ROUND(((E22*0.025)/12),4)),"")</f>
        <v>0</v>
      </c>
      <c r="F42" s="517">
        <f>IFERROR(IF(F$4="","",ROUND(((F22*0.025)/12),4)),"")</f>
        <v>0</v>
      </c>
    </row>
    <row r="43" spans="2:6" s="123" customFormat="1" ht="36" customHeight="1" x14ac:dyDescent="0.25">
      <c r="B43" s="766" t="s">
        <v>146</v>
      </c>
      <c r="C43" s="767" t="s">
        <v>147</v>
      </c>
      <c r="D43" s="487">
        <v>0.01</v>
      </c>
      <c r="E43" s="487">
        <v>0.01</v>
      </c>
      <c r="F43" s="518">
        <v>0.01</v>
      </c>
    </row>
    <row r="44" spans="2:6" s="123" customFormat="1" ht="36" customHeight="1" x14ac:dyDescent="0.25">
      <c r="B44" s="766"/>
      <c r="C44" s="767"/>
      <c r="D44" s="486">
        <f>IFERROR(IF(D$4="","",ROUND((D$7*D43)/12,4)),"")</f>
        <v>0</v>
      </c>
      <c r="E44" s="486">
        <f>IFERROR(IF(E$4="","",ROUND((E$7*E43)/12,4)),"")</f>
        <v>0</v>
      </c>
      <c r="F44" s="517">
        <f>IFERROR(IF(F$4="","",ROUND((F$7*F43)/12,4)),"")</f>
        <v>0</v>
      </c>
    </row>
    <row r="45" spans="2:6" s="123" customFormat="1" ht="15.75" x14ac:dyDescent="0.25">
      <c r="B45" s="766"/>
      <c r="C45" s="530" t="s">
        <v>148</v>
      </c>
      <c r="D45" s="486"/>
      <c r="E45" s="486"/>
      <c r="F45" s="517"/>
    </row>
    <row r="46" spans="2:6" s="123" customFormat="1" ht="15.75" x14ac:dyDescent="0.25">
      <c r="B46" s="766"/>
      <c r="C46" s="530" t="s">
        <v>149</v>
      </c>
      <c r="D46" s="486"/>
      <c r="E46" s="486"/>
      <c r="F46" s="517"/>
    </row>
    <row r="47" spans="2:6" s="123" customFormat="1" ht="15.75" x14ac:dyDescent="0.25">
      <c r="B47" s="766" t="s">
        <v>150</v>
      </c>
      <c r="C47" s="530" t="s">
        <v>151</v>
      </c>
      <c r="D47" s="488"/>
      <c r="E47" s="488"/>
      <c r="F47" s="519"/>
    </row>
    <row r="48" spans="2:6" s="123" customFormat="1" ht="15.75" x14ac:dyDescent="0.25">
      <c r="B48" s="766"/>
      <c r="C48" s="530" t="s">
        <v>152</v>
      </c>
      <c r="D48" s="486"/>
      <c r="E48" s="486"/>
      <c r="F48" s="517"/>
    </row>
    <row r="49" spans="2:6" s="162" customFormat="1" ht="12.75" x14ac:dyDescent="0.2">
      <c r="B49" s="766" t="s">
        <v>20</v>
      </c>
      <c r="C49" s="767" t="s">
        <v>153</v>
      </c>
      <c r="D49" s="489" t="s">
        <v>155</v>
      </c>
      <c r="E49" s="489" t="s">
        <v>154</v>
      </c>
      <c r="F49" s="520" t="s">
        <v>154</v>
      </c>
    </row>
    <row r="50" spans="2:6" s="123" customFormat="1" ht="15.75" x14ac:dyDescent="0.25">
      <c r="B50" s="766"/>
      <c r="C50" s="767"/>
      <c r="D50" s="490">
        <f>+((3*1)+(0.5*0.6))*2</f>
        <v>6.6</v>
      </c>
      <c r="E50" s="490">
        <f>+((4*2)+(0.5*0.6))*2</f>
        <v>16.600000000000001</v>
      </c>
      <c r="F50" s="521">
        <f>+((4*2)+(0.5*0.6))*2</f>
        <v>16.600000000000001</v>
      </c>
    </row>
    <row r="51" spans="2:6" s="123" customFormat="1" ht="15.75" x14ac:dyDescent="0.25">
      <c r="B51" s="766"/>
      <c r="C51" s="530" t="s">
        <v>156</v>
      </c>
      <c r="D51" s="491">
        <v>4</v>
      </c>
      <c r="E51" s="491">
        <v>4</v>
      </c>
      <c r="F51" s="522">
        <v>4</v>
      </c>
    </row>
    <row r="52" spans="2:6" s="123" customFormat="1" ht="15.75" x14ac:dyDescent="0.25">
      <c r="B52" s="766"/>
      <c r="C52" s="530" t="s">
        <v>157</v>
      </c>
      <c r="D52" s="492">
        <f>'PL.CUSTOS EQUIP.INSUMOS.OUTROS'!D9</f>
        <v>0</v>
      </c>
      <c r="E52" s="492">
        <f>'PL.CUSTOS EQUIP.INSUMOS.OUTROS'!D9</f>
        <v>0</v>
      </c>
      <c r="F52" s="523">
        <f>'PL.CUSTOS EQUIP.INSUMOS.OUTROS'!D9</f>
        <v>0</v>
      </c>
    </row>
    <row r="53" spans="2:6" s="123" customFormat="1" ht="16.5" thickBot="1" x14ac:dyDescent="0.3">
      <c r="B53" s="768"/>
      <c r="C53" s="547" t="s">
        <v>158</v>
      </c>
      <c r="D53" s="548">
        <f>IFERROR(IF(D$4="","",ROUND(((D50*D52*D51)/12),4)),"")</f>
        <v>0</v>
      </c>
      <c r="E53" s="548">
        <f>IFERROR(IF(E$4="","",ROUND(((E50*E52*E51)/12),4)),"")</f>
        <v>0</v>
      </c>
      <c r="F53" s="549">
        <f>IFERROR(IF(F$4="","",ROUND(((F50*F52*F51)/12),4)),"")</f>
        <v>0</v>
      </c>
    </row>
    <row r="54" spans="2:6" ht="71.25" customHeight="1" x14ac:dyDescent="0.25">
      <c r="B54" s="760" t="s">
        <v>159</v>
      </c>
      <c r="C54" s="761"/>
      <c r="D54" s="524"/>
      <c r="E54" s="524"/>
      <c r="F54" s="493"/>
    </row>
    <row r="55" spans="2:6" ht="15.75" thickBot="1" x14ac:dyDescent="0.3">
      <c r="B55" s="153" t="s">
        <v>160</v>
      </c>
      <c r="C55" s="154"/>
      <c r="D55" s="155"/>
      <c r="E55" s="155"/>
      <c r="F55" s="496"/>
    </row>
  </sheetData>
  <mergeCells count="27">
    <mergeCell ref="B23:B25"/>
    <mergeCell ref="B3:C4"/>
    <mergeCell ref="B5:C5"/>
    <mergeCell ref="B6:B21"/>
    <mergeCell ref="B22:C22"/>
    <mergeCell ref="B54:C54"/>
    <mergeCell ref="B38:C38"/>
    <mergeCell ref="B39:C39"/>
    <mergeCell ref="B40:C40"/>
    <mergeCell ref="B41:C41"/>
    <mergeCell ref="B43:B46"/>
    <mergeCell ref="C43:C44"/>
    <mergeCell ref="B47:B48"/>
    <mergeCell ref="B49:B53"/>
    <mergeCell ref="C49:C50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68" fitToWidth="0" orientation="portrait" r:id="rId1"/>
  <headerFooter>
    <oddHeader>&amp;C&amp;G</oddHeader>
    <oddFooter>&amp;L&amp;F&amp;C&amp;A&amp;R&amp;P de &amp;N</oddFooter>
  </headerFooter>
  <ignoredErrors>
    <ignoredError sqref="E34 D34" unlockedFormula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"/>
  <sheetViews>
    <sheetView showGridLines="0" view="pageBreakPreview" zoomScaleNormal="100" zoomScaleSheetLayoutView="100" workbookViewId="0">
      <selection activeCell="D5" sqref="D5:D18"/>
    </sheetView>
  </sheetViews>
  <sheetFormatPr defaultColWidth="9.140625" defaultRowHeight="15" x14ac:dyDescent="0.2"/>
  <cols>
    <col min="1" max="1" width="9.140625" style="121"/>
    <col min="2" max="2" width="64.28515625" style="121" bestFit="1" customWidth="1"/>
    <col min="3" max="3" width="8.42578125" style="121" bestFit="1" customWidth="1"/>
    <col min="4" max="4" width="19.140625" style="126" customWidth="1"/>
    <col min="5" max="5" width="9.140625" style="121"/>
    <col min="6" max="6" width="8.85546875" style="121" customWidth="1"/>
    <col min="7" max="16384" width="9.140625" style="121"/>
  </cols>
  <sheetData>
    <row r="1" spans="1:6" x14ac:dyDescent="0.2">
      <c r="A1" s="169" t="s">
        <v>195</v>
      </c>
      <c r="B1" s="246"/>
      <c r="C1" s="170"/>
      <c r="D1" s="170"/>
    </row>
    <row r="2" spans="1:6" ht="15.75" thickBot="1" x14ac:dyDescent="0.25">
      <c r="A2" s="129" t="s">
        <v>185</v>
      </c>
      <c r="B2" s="129"/>
      <c r="C2" s="130"/>
      <c r="D2" s="130"/>
      <c r="E2" s="245"/>
    </row>
    <row r="3" spans="1:6" ht="21" thickTop="1" thickBot="1" x14ac:dyDescent="0.35">
      <c r="A3" s="775" t="s">
        <v>184</v>
      </c>
      <c r="B3" s="775"/>
      <c r="C3" s="775"/>
      <c r="D3" s="775"/>
      <c r="E3" s="775"/>
    </row>
    <row r="4" spans="1:6" ht="30.75" thickBot="1" x14ac:dyDescent="0.25">
      <c r="A4" s="241" t="s">
        <v>12</v>
      </c>
      <c r="B4" s="242" t="s">
        <v>0</v>
      </c>
      <c r="C4" s="242" t="s">
        <v>1</v>
      </c>
      <c r="D4" s="236" t="s">
        <v>161</v>
      </c>
    </row>
    <row r="5" spans="1:6" x14ac:dyDescent="0.2">
      <c r="A5" s="240">
        <v>1</v>
      </c>
      <c r="B5" s="235" t="s">
        <v>163</v>
      </c>
      <c r="C5" s="235" t="s">
        <v>18</v>
      </c>
      <c r="D5" s="239"/>
    </row>
    <row r="6" spans="1:6" x14ac:dyDescent="0.2">
      <c r="A6" s="237">
        <v>2</v>
      </c>
      <c r="B6" s="231" t="s">
        <v>278</v>
      </c>
      <c r="C6" s="231" t="s">
        <v>18</v>
      </c>
      <c r="D6" s="234"/>
    </row>
    <row r="7" spans="1:6" x14ac:dyDescent="0.2">
      <c r="A7" s="237">
        <v>3</v>
      </c>
      <c r="B7" s="231" t="s">
        <v>275</v>
      </c>
      <c r="C7" s="231" t="s">
        <v>18</v>
      </c>
      <c r="D7" s="234"/>
    </row>
    <row r="8" spans="1:6" x14ac:dyDescent="0.2">
      <c r="A8" s="237">
        <v>4</v>
      </c>
      <c r="B8" s="231" t="s">
        <v>279</v>
      </c>
      <c r="C8" s="231" t="s">
        <v>18</v>
      </c>
      <c r="D8" s="234"/>
    </row>
    <row r="9" spans="1:6" x14ac:dyDescent="0.2">
      <c r="A9" s="237">
        <v>5</v>
      </c>
      <c r="B9" s="231" t="s">
        <v>276</v>
      </c>
      <c r="C9" s="231" t="s">
        <v>277</v>
      </c>
      <c r="D9" s="234"/>
    </row>
    <row r="10" spans="1:6" x14ac:dyDescent="0.2">
      <c r="A10" s="237">
        <v>6</v>
      </c>
      <c r="B10" s="231" t="s">
        <v>202</v>
      </c>
      <c r="C10" s="231" t="s">
        <v>18</v>
      </c>
      <c r="D10" s="234"/>
    </row>
    <row r="11" spans="1:6" x14ac:dyDescent="0.2">
      <c r="A11" s="237">
        <v>7</v>
      </c>
      <c r="B11" s="231" t="s">
        <v>203</v>
      </c>
      <c r="C11" s="231" t="s">
        <v>18</v>
      </c>
      <c r="D11" s="234"/>
    </row>
    <row r="12" spans="1:6" x14ac:dyDescent="0.2">
      <c r="A12" s="237">
        <v>8</v>
      </c>
      <c r="B12" s="231" t="s">
        <v>204</v>
      </c>
      <c r="C12" s="231" t="s">
        <v>18</v>
      </c>
      <c r="D12" s="234"/>
    </row>
    <row r="13" spans="1:6" x14ac:dyDescent="0.2">
      <c r="A13" s="237">
        <v>9</v>
      </c>
      <c r="B13" s="231" t="s">
        <v>307</v>
      </c>
      <c r="C13" s="231" t="s">
        <v>18</v>
      </c>
      <c r="D13" s="234"/>
    </row>
    <row r="14" spans="1:6" x14ac:dyDescent="0.2">
      <c r="A14" s="237">
        <v>10</v>
      </c>
      <c r="B14" s="231" t="s">
        <v>205</v>
      </c>
      <c r="C14" s="231" t="s">
        <v>68</v>
      </c>
      <c r="D14" s="234"/>
    </row>
    <row r="15" spans="1:6" x14ac:dyDescent="0.2">
      <c r="A15" s="237">
        <v>11</v>
      </c>
      <c r="B15" s="231" t="s">
        <v>206</v>
      </c>
      <c r="C15" s="231" t="s">
        <v>18</v>
      </c>
      <c r="D15" s="234"/>
    </row>
    <row r="16" spans="1:6" x14ac:dyDescent="0.2">
      <c r="A16" s="237">
        <v>12</v>
      </c>
      <c r="B16" s="231" t="s">
        <v>207</v>
      </c>
      <c r="C16" s="231" t="s">
        <v>18</v>
      </c>
      <c r="D16" s="234"/>
      <c r="F16" s="164"/>
    </row>
    <row r="17" spans="1:6" x14ac:dyDescent="0.2">
      <c r="A17" s="237">
        <v>13</v>
      </c>
      <c r="B17" s="231" t="s">
        <v>136</v>
      </c>
      <c r="C17" s="231" t="s">
        <v>162</v>
      </c>
      <c r="D17" s="244"/>
      <c r="F17" s="164"/>
    </row>
    <row r="18" spans="1:6" ht="15.75" thickBot="1" x14ac:dyDescent="0.25">
      <c r="A18" s="238">
        <v>14</v>
      </c>
      <c r="B18" s="243" t="s">
        <v>137</v>
      </c>
      <c r="C18" s="243" t="s">
        <v>162</v>
      </c>
      <c r="D18" s="541"/>
    </row>
    <row r="19" spans="1:6" x14ac:dyDescent="0.2">
      <c r="D19" s="121"/>
    </row>
    <row r="20" spans="1:6" x14ac:dyDescent="0.2">
      <c r="D20" s="121"/>
    </row>
    <row r="21" spans="1:6" x14ac:dyDescent="0.2">
      <c r="D21" s="121"/>
    </row>
    <row r="22" spans="1:6" x14ac:dyDescent="0.2">
      <c r="D22" s="121"/>
    </row>
    <row r="23" spans="1:6" x14ac:dyDescent="0.2">
      <c r="D23" s="121"/>
    </row>
    <row r="24" spans="1:6" x14ac:dyDescent="0.2">
      <c r="D24" s="121"/>
    </row>
    <row r="25" spans="1:6" x14ac:dyDescent="0.2">
      <c r="D25" s="121"/>
    </row>
    <row r="26" spans="1:6" x14ac:dyDescent="0.2">
      <c r="D26" s="121"/>
    </row>
    <row r="27" spans="1:6" x14ac:dyDescent="0.2">
      <c r="D27" s="121"/>
    </row>
    <row r="28" spans="1:6" x14ac:dyDescent="0.2">
      <c r="D28" s="121"/>
    </row>
    <row r="29" spans="1:6" x14ac:dyDescent="0.2">
      <c r="D29" s="121"/>
    </row>
    <row r="30" spans="1:6" x14ac:dyDescent="0.2">
      <c r="D30" s="121"/>
    </row>
    <row r="31" spans="1:6" x14ac:dyDescent="0.2">
      <c r="D31" s="121"/>
    </row>
    <row r="32" spans="1:6" x14ac:dyDescent="0.2">
      <c r="D32" s="121"/>
    </row>
    <row r="33" spans="4:4" x14ac:dyDescent="0.2">
      <c r="D33" s="121"/>
    </row>
    <row r="34" spans="4:4" x14ac:dyDescent="0.2">
      <c r="D34" s="121"/>
    </row>
    <row r="35" spans="4:4" x14ac:dyDescent="0.2">
      <c r="D35" s="121"/>
    </row>
    <row r="36" spans="4:4" x14ac:dyDescent="0.2">
      <c r="D36" s="121"/>
    </row>
    <row r="37" spans="4:4" x14ac:dyDescent="0.2">
      <c r="D37" s="121"/>
    </row>
    <row r="38" spans="4:4" x14ac:dyDescent="0.2">
      <c r="D38" s="121"/>
    </row>
    <row r="39" spans="4:4" x14ac:dyDescent="0.2">
      <c r="D39" s="121"/>
    </row>
  </sheetData>
  <mergeCells count="1">
    <mergeCell ref="A3:E3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48" orientation="portrait" r:id="rId1"/>
  <headerFooter>
    <oddHeader>&amp;C&amp;G</oddHeader>
    <oddFooter>&amp;L&amp;F&amp;C&amp;A&amp;R&amp;P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1:L34"/>
  <sheetViews>
    <sheetView showGridLines="0" view="pageBreakPreview" zoomScaleNormal="100" zoomScaleSheetLayoutView="100" workbookViewId="0">
      <selection activeCell="F9" sqref="F9:G13"/>
    </sheetView>
  </sheetViews>
  <sheetFormatPr defaultRowHeight="12.75" x14ac:dyDescent="0.2"/>
  <cols>
    <col min="1" max="1" width="5" customWidth="1"/>
    <col min="2" max="2" width="73.5703125" bestFit="1" customWidth="1"/>
    <col min="3" max="3" width="17" customWidth="1"/>
    <col min="4" max="6" width="16.85546875" customWidth="1"/>
    <col min="7" max="7" width="9" bestFit="1" customWidth="1"/>
    <col min="8" max="8" width="4.42578125" customWidth="1"/>
    <col min="9" max="9" width="12.7109375" bestFit="1" customWidth="1"/>
  </cols>
  <sheetData>
    <row r="1" spans="2:12" x14ac:dyDescent="0.2">
      <c r="B1" s="41"/>
      <c r="C1" s="45"/>
      <c r="E1" s="145"/>
      <c r="F1" s="146" t="s">
        <v>196</v>
      </c>
    </row>
    <row r="2" spans="2:12" ht="13.5" thickBot="1" x14ac:dyDescent="0.25">
      <c r="B2" s="43"/>
      <c r="C2" s="43"/>
      <c r="D2" s="43"/>
      <c r="E2" s="43"/>
      <c r="F2" s="172">
        <f ca="1">NOW()</f>
        <v>43770.609023263889</v>
      </c>
    </row>
    <row r="3" spans="2:12" ht="15.75" x14ac:dyDescent="0.2">
      <c r="B3" s="787" t="s">
        <v>88</v>
      </c>
      <c r="C3" s="788"/>
      <c r="D3" s="788"/>
      <c r="E3" s="788"/>
      <c r="F3" s="789"/>
      <c r="G3" s="784" t="s">
        <v>19</v>
      </c>
    </row>
    <row r="4" spans="2:12" x14ac:dyDescent="0.2">
      <c r="B4" s="791" t="s">
        <v>21</v>
      </c>
      <c r="C4" s="790" t="s">
        <v>24</v>
      </c>
      <c r="D4" s="790" t="s">
        <v>25</v>
      </c>
      <c r="E4" s="792" t="s">
        <v>273</v>
      </c>
      <c r="F4" s="793" t="s">
        <v>274</v>
      </c>
      <c r="G4" s="785"/>
    </row>
    <row r="5" spans="2:12" ht="13.5" thickBot="1" x14ac:dyDescent="0.25">
      <c r="B5" s="791"/>
      <c r="C5" s="790"/>
      <c r="D5" s="790"/>
      <c r="E5" s="792"/>
      <c r="F5" s="794"/>
      <c r="G5" s="786"/>
    </row>
    <row r="6" spans="2:12" s="29" customFormat="1" x14ac:dyDescent="0.2">
      <c r="B6" s="429" t="s">
        <v>265</v>
      </c>
      <c r="C6" s="206" t="s">
        <v>268</v>
      </c>
      <c r="D6" s="233">
        <f>'P1-COLET. TRANSP. MEC. ENTU'!$D$25</f>
        <v>5</v>
      </c>
      <c r="E6" s="553"/>
      <c r="F6" s="554"/>
      <c r="G6" s="550"/>
      <c r="H6"/>
      <c r="I6"/>
      <c r="J6"/>
      <c r="K6"/>
      <c r="L6"/>
    </row>
    <row r="7" spans="2:12" s="29" customFormat="1" x14ac:dyDescent="0.2">
      <c r="B7" s="430" t="s">
        <v>266</v>
      </c>
      <c r="C7" s="206" t="s">
        <v>268</v>
      </c>
      <c r="D7" s="233">
        <f>'P2 - COLET. TRANSP. MAN. VOL. P'!$C$9</f>
        <v>4</v>
      </c>
      <c r="E7" s="553"/>
      <c r="F7" s="554"/>
      <c r="G7" s="551"/>
      <c r="H7"/>
      <c r="I7"/>
      <c r="J7"/>
      <c r="K7"/>
      <c r="L7"/>
    </row>
    <row r="8" spans="2:12" s="29" customFormat="1" ht="13.5" thickBot="1" x14ac:dyDescent="0.25">
      <c r="B8" s="429" t="s">
        <v>267</v>
      </c>
      <c r="C8" s="206" t="s">
        <v>268</v>
      </c>
      <c r="D8" s="233">
        <f>'P3 - COLET. TRANSP. ANIMAIS MOR'!C9</f>
        <v>1</v>
      </c>
      <c r="E8" s="553"/>
      <c r="F8" s="554"/>
      <c r="G8" s="551"/>
      <c r="H8"/>
      <c r="I8"/>
      <c r="J8"/>
      <c r="K8"/>
      <c r="L8"/>
    </row>
    <row r="9" spans="2:12" ht="15.75" thickBot="1" x14ac:dyDescent="0.25">
      <c r="B9" s="782" t="s">
        <v>23</v>
      </c>
      <c r="C9" s="783"/>
      <c r="D9" s="783"/>
      <c r="E9" s="783"/>
      <c r="F9" s="557"/>
      <c r="G9" s="552"/>
    </row>
    <row r="10" spans="2:12" ht="15" x14ac:dyDescent="0.2">
      <c r="B10" s="776" t="s">
        <v>308</v>
      </c>
      <c r="C10" s="777"/>
      <c r="D10" s="777"/>
      <c r="E10" s="778"/>
      <c r="F10" s="555"/>
    </row>
    <row r="11" spans="2:12" ht="15.75" thickBot="1" x14ac:dyDescent="0.25">
      <c r="B11" s="779" t="s">
        <v>309</v>
      </c>
      <c r="C11" s="780"/>
      <c r="D11" s="780"/>
      <c r="E11" s="781"/>
      <c r="F11" s="556"/>
    </row>
    <row r="13" spans="2:12" ht="14.25" x14ac:dyDescent="0.2">
      <c r="F13" s="44"/>
    </row>
    <row r="17" spans="2:7" x14ac:dyDescent="0.2">
      <c r="B17" s="544"/>
      <c r="C17" s="544"/>
      <c r="D17" s="544"/>
      <c r="E17" s="544"/>
    </row>
    <row r="21" spans="2:7" x14ac:dyDescent="0.2">
      <c r="F21" s="560"/>
    </row>
    <row r="22" spans="2:7" x14ac:dyDescent="0.2">
      <c r="F22" s="562"/>
      <c r="G22" s="29"/>
    </row>
    <row r="23" spans="2:7" x14ac:dyDescent="0.2">
      <c r="F23" s="563"/>
    </row>
    <row r="27" spans="2:7" x14ac:dyDescent="0.2">
      <c r="F27" s="561"/>
    </row>
    <row r="28" spans="2:7" x14ac:dyDescent="0.2">
      <c r="F28" s="561"/>
      <c r="G28" s="29"/>
    </row>
    <row r="29" spans="2:7" x14ac:dyDescent="0.2">
      <c r="F29" s="561"/>
    </row>
    <row r="32" spans="2:7" x14ac:dyDescent="0.2">
      <c r="F32" s="561"/>
    </row>
    <row r="33" spans="6:7" x14ac:dyDescent="0.2">
      <c r="F33" s="561"/>
      <c r="G33" s="29"/>
    </row>
    <row r="34" spans="6:7" x14ac:dyDescent="0.2">
      <c r="F34" s="561"/>
    </row>
  </sheetData>
  <mergeCells count="10">
    <mergeCell ref="B10:E10"/>
    <mergeCell ref="B11:E11"/>
    <mergeCell ref="B9:E9"/>
    <mergeCell ref="G3:G5"/>
    <mergeCell ref="B3:F3"/>
    <mergeCell ref="C4:C5"/>
    <mergeCell ref="D4:D5"/>
    <mergeCell ref="B4:B5"/>
    <mergeCell ref="E4:E5"/>
    <mergeCell ref="F4:F5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87" orientation="landscape" r:id="rId1"/>
  <headerFooter>
    <oddHeader>&amp;C&amp;G</oddHeader>
    <oddFooter>&amp;L&amp;F&amp;C&amp;A&amp;R&amp;P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N44"/>
  <sheetViews>
    <sheetView showGridLines="0" view="pageBreakPreview" topLeftCell="C19" zoomScaleSheetLayoutView="100" workbookViewId="0">
      <selection activeCell="G7" sqref="G5:G7"/>
    </sheetView>
  </sheetViews>
  <sheetFormatPr defaultColWidth="9.140625" defaultRowHeight="12.75" x14ac:dyDescent="0.2"/>
  <cols>
    <col min="1" max="1" width="3" style="1" customWidth="1"/>
    <col min="2" max="2" width="21.42578125" style="1" customWidth="1"/>
    <col min="3" max="3" width="35.42578125" style="1" customWidth="1"/>
    <col min="4" max="4" width="7.28515625" style="1" bestFit="1" customWidth="1"/>
    <col min="5" max="6" width="14.85546875" style="1" customWidth="1"/>
    <col min="7" max="7" width="14.85546875" style="27" customWidth="1"/>
    <col min="8" max="8" width="15.42578125" style="57" customWidth="1"/>
    <col min="9" max="9" width="12.7109375" style="1" bestFit="1" customWidth="1"/>
    <col min="10" max="10" width="14.28515625" style="1" bestFit="1" customWidth="1"/>
    <col min="11" max="11" width="9.140625" style="1"/>
    <col min="12" max="12" width="14.7109375" style="1" bestFit="1" customWidth="1"/>
    <col min="13" max="16384" width="9.140625" style="1"/>
  </cols>
  <sheetData>
    <row r="1" spans="2:14" s="302" customFormat="1" x14ac:dyDescent="0.2">
      <c r="B1" s="595" t="s">
        <v>194</v>
      </c>
      <c r="C1" s="596"/>
      <c r="D1" s="596"/>
      <c r="E1" s="596"/>
      <c r="F1" s="596"/>
      <c r="G1" s="597"/>
      <c r="H1" s="323"/>
    </row>
    <row r="2" spans="2:14" s="302" customFormat="1" x14ac:dyDescent="0.2">
      <c r="B2" s="613" t="s">
        <v>211</v>
      </c>
      <c r="C2" s="614"/>
      <c r="D2" s="614"/>
      <c r="E2" s="258"/>
      <c r="F2" s="602"/>
      <c r="G2" s="603"/>
      <c r="H2" s="323"/>
    </row>
    <row r="3" spans="2:14" s="302" customFormat="1" ht="13.5" thickBot="1" x14ac:dyDescent="0.25">
      <c r="B3" s="600"/>
      <c r="C3" s="601"/>
      <c r="D3" s="601"/>
      <c r="E3" s="259"/>
      <c r="F3" s="604"/>
      <c r="G3" s="605"/>
      <c r="H3" s="323"/>
    </row>
    <row r="4" spans="2:14" s="302" customFormat="1" ht="13.5" thickBot="1" x14ac:dyDescent="0.25">
      <c r="B4" s="17" t="s">
        <v>10</v>
      </c>
      <c r="C4" s="18"/>
      <c r="D4" s="75" t="s">
        <v>1</v>
      </c>
      <c r="E4" s="76" t="s">
        <v>2</v>
      </c>
      <c r="F4" s="74" t="s">
        <v>280</v>
      </c>
      <c r="G4" s="77" t="s">
        <v>65</v>
      </c>
      <c r="H4" s="323"/>
    </row>
    <row r="5" spans="2:14" s="302" customFormat="1" x14ac:dyDescent="0.2">
      <c r="B5" s="616" t="s">
        <v>103</v>
      </c>
      <c r="C5" s="324" t="s">
        <v>30</v>
      </c>
      <c r="D5" s="90" t="s">
        <v>176</v>
      </c>
      <c r="E5" s="325">
        <f>'P2 - COLET. TRANSP. MAN. VOL. P'!$F$43</f>
        <v>1528.7447999999999</v>
      </c>
      <c r="F5" s="91">
        <f>'PL.-MDO'!$R$5</f>
        <v>0</v>
      </c>
      <c r="G5" s="311">
        <f>+F5*E5</f>
        <v>0</v>
      </c>
      <c r="H5" s="308"/>
    </row>
    <row r="6" spans="2:14" s="302" customFormat="1" x14ac:dyDescent="0.2">
      <c r="B6" s="617"/>
      <c r="C6" s="324" t="s">
        <v>37</v>
      </c>
      <c r="D6" s="90" t="s">
        <v>176</v>
      </c>
      <c r="E6" s="325">
        <f>'P2 - COLET. TRANSP. MAN. VOL. P'!$F$45</f>
        <v>764.37239999999997</v>
      </c>
      <c r="F6" s="91">
        <f>'PL.-MDO'!$R$7</f>
        <v>0</v>
      </c>
      <c r="G6" s="311">
        <f>+F6*E6</f>
        <v>0</v>
      </c>
      <c r="H6" s="308"/>
    </row>
    <row r="7" spans="2:14" s="302" customFormat="1" ht="13.5" thickBot="1" x14ac:dyDescent="0.25">
      <c r="B7" s="618"/>
      <c r="C7" s="615" t="s">
        <v>3</v>
      </c>
      <c r="D7" s="568"/>
      <c r="E7" s="568"/>
      <c r="F7" s="568"/>
      <c r="G7" s="101">
        <f>SUM(G5:G6)</f>
        <v>0</v>
      </c>
      <c r="H7" s="308"/>
    </row>
    <row r="8" spans="2:14" s="302" customFormat="1" ht="13.5" thickBot="1" x14ac:dyDescent="0.25">
      <c r="B8" s="28"/>
      <c r="C8" s="19"/>
      <c r="D8" s="19"/>
      <c r="E8" s="19"/>
      <c r="F8" s="19"/>
      <c r="G8" s="42"/>
      <c r="H8" s="308"/>
    </row>
    <row r="9" spans="2:14" s="302" customFormat="1" x14ac:dyDescent="0.2">
      <c r="B9" s="583" t="s">
        <v>104</v>
      </c>
      <c r="C9" s="303" t="s">
        <v>5</v>
      </c>
      <c r="D9" s="306" t="s">
        <v>22</v>
      </c>
      <c r="E9" s="306">
        <f>'P2 - COLET. TRANSP. MAN. VOL. P'!$D$52</f>
        <v>2</v>
      </c>
      <c r="F9" s="427">
        <f>'PL.CUSTOS EQUIP.INSUMOS.OUTROS'!$D$7</f>
        <v>0</v>
      </c>
      <c r="G9" s="319">
        <f>+F9*E9</f>
        <v>0</v>
      </c>
      <c r="H9" s="301"/>
    </row>
    <row r="10" spans="2:14" s="302" customFormat="1" x14ac:dyDescent="0.2">
      <c r="B10" s="619"/>
      <c r="C10" s="475" t="s">
        <v>163</v>
      </c>
      <c r="D10" s="90" t="s">
        <v>22</v>
      </c>
      <c r="E10" s="91">
        <f>'P2 - COLET. TRANSP. MAN. VOL. P'!$D$53</f>
        <v>1</v>
      </c>
      <c r="F10" s="299">
        <f>'PL.CUSTOS EQUIP.INSUMOS.OUTROS'!$D$5</f>
        <v>0</v>
      </c>
      <c r="G10" s="326">
        <f>+F10*E10</f>
        <v>0</v>
      </c>
      <c r="H10" s="301"/>
    </row>
    <row r="11" spans="2:14" s="308" customFormat="1" ht="13.5" thickBot="1" x14ac:dyDescent="0.25">
      <c r="B11" s="620"/>
      <c r="C11" s="588" t="s">
        <v>4</v>
      </c>
      <c r="D11" s="568"/>
      <c r="E11" s="568"/>
      <c r="F11" s="568"/>
      <c r="G11" s="102">
        <f>SUM(G9:G10)</f>
        <v>0</v>
      </c>
      <c r="I11" s="302"/>
      <c r="J11" s="302"/>
      <c r="K11" s="302"/>
      <c r="L11" s="302"/>
      <c r="M11" s="302"/>
      <c r="N11" s="302"/>
    </row>
    <row r="12" spans="2:14" s="308" customFormat="1" ht="13.5" thickBot="1" x14ac:dyDescent="0.25">
      <c r="B12" s="28"/>
      <c r="C12" s="19"/>
      <c r="D12" s="19"/>
      <c r="E12" s="19"/>
      <c r="F12" s="19"/>
      <c r="G12" s="42"/>
      <c r="I12" s="302"/>
      <c r="J12" s="302"/>
      <c r="K12" s="302"/>
      <c r="L12" s="302"/>
      <c r="M12" s="302"/>
    </row>
    <row r="13" spans="2:14" s="308" customFormat="1" x14ac:dyDescent="0.2">
      <c r="B13" s="608" t="s">
        <v>164</v>
      </c>
      <c r="C13" s="320"/>
      <c r="D13" s="125"/>
      <c r="E13" s="125"/>
      <c r="F13" s="128"/>
      <c r="G13" s="321"/>
      <c r="I13" s="302"/>
      <c r="J13" s="302"/>
      <c r="K13" s="302"/>
      <c r="L13" s="302"/>
      <c r="M13" s="302"/>
    </row>
    <row r="14" spans="2:14" s="308" customFormat="1" x14ac:dyDescent="0.2">
      <c r="B14" s="609"/>
      <c r="C14" s="327" t="s">
        <v>300</v>
      </c>
      <c r="D14" s="90" t="s">
        <v>110</v>
      </c>
      <c r="E14" s="322">
        <f>'P2 - COLET. TRANSP. MAN. VOL. P'!$E$58</f>
        <v>4</v>
      </c>
      <c r="F14" s="91">
        <f>'PL.-CUSTOS- EQUIP.VEÍCULOS'!$F$41</f>
        <v>0</v>
      </c>
      <c r="G14" s="311">
        <f>+F14*E14</f>
        <v>0</v>
      </c>
      <c r="I14" s="302"/>
      <c r="J14" s="302"/>
      <c r="K14" s="302"/>
      <c r="L14" s="302"/>
      <c r="M14" s="302"/>
    </row>
    <row r="15" spans="2:14" s="302" customFormat="1" ht="13.5" thickBot="1" x14ac:dyDescent="0.25">
      <c r="B15" s="610"/>
      <c r="C15" s="568" t="s">
        <v>6</v>
      </c>
      <c r="D15" s="568"/>
      <c r="E15" s="568"/>
      <c r="F15" s="574"/>
      <c r="G15" s="103">
        <f>SUM(G14:G14)</f>
        <v>0</v>
      </c>
      <c r="H15" s="308"/>
    </row>
    <row r="16" spans="2:14" s="302" customFormat="1" ht="13.5" thickBot="1" x14ac:dyDescent="0.25">
      <c r="B16" s="28"/>
      <c r="C16" s="19"/>
      <c r="D16" s="19"/>
      <c r="E16" s="19"/>
      <c r="F16" s="19"/>
      <c r="G16" s="42"/>
      <c r="H16" s="308"/>
    </row>
    <row r="17" spans="2:13" s="308" customFormat="1" x14ac:dyDescent="0.2">
      <c r="B17" s="583" t="s">
        <v>165</v>
      </c>
      <c r="C17" s="320"/>
      <c r="D17" s="125"/>
      <c r="E17" s="125"/>
      <c r="F17" s="128"/>
      <c r="G17" s="321"/>
      <c r="I17" s="302"/>
      <c r="J17" s="302"/>
      <c r="K17" s="302"/>
      <c r="L17" s="302"/>
      <c r="M17" s="302"/>
    </row>
    <row r="18" spans="2:13" s="308" customFormat="1" x14ac:dyDescent="0.2">
      <c r="B18" s="584"/>
      <c r="C18" s="459" t="s">
        <v>300</v>
      </c>
      <c r="D18" s="90" t="s">
        <v>111</v>
      </c>
      <c r="E18" s="310">
        <f>'P2 - COLET. TRANSP. MAN. VOL. P'!$D$30</f>
        <v>315.49914000000001</v>
      </c>
      <c r="F18" s="91">
        <f>'PL.-CUSTOS- EQUIP.VEÍCULOS'!$F$39</f>
        <v>0</v>
      </c>
      <c r="G18" s="93">
        <f>F18*E18</f>
        <v>0</v>
      </c>
      <c r="I18" s="302"/>
      <c r="J18" s="302"/>
      <c r="K18" s="302"/>
      <c r="L18" s="302"/>
      <c r="M18" s="302"/>
    </row>
    <row r="19" spans="2:13" s="302" customFormat="1" x14ac:dyDescent="0.2">
      <c r="B19" s="584"/>
      <c r="C19" s="611" t="s">
        <v>9</v>
      </c>
      <c r="D19" s="612"/>
      <c r="E19" s="612"/>
      <c r="F19" s="612"/>
      <c r="G19" s="93">
        <f>SUM(G18:G18)</f>
        <v>0</v>
      </c>
      <c r="H19" s="308"/>
    </row>
    <row r="20" spans="2:13" s="302" customFormat="1" x14ac:dyDescent="0.2">
      <c r="B20" s="584"/>
      <c r="C20" s="459" t="s">
        <v>33</v>
      </c>
      <c r="D20" s="90" t="s">
        <v>19</v>
      </c>
      <c r="E20" s="124">
        <v>0.1</v>
      </c>
      <c r="F20" s="91">
        <f>+G19*E20</f>
        <v>0</v>
      </c>
      <c r="G20" s="93">
        <f>G19*0.1</f>
        <v>0</v>
      </c>
      <c r="H20" s="308"/>
    </row>
    <row r="21" spans="2:13" s="302" customFormat="1" ht="13.5" thickBot="1" x14ac:dyDescent="0.25">
      <c r="B21" s="585"/>
      <c r="C21" s="575" t="s">
        <v>6</v>
      </c>
      <c r="D21" s="576"/>
      <c r="E21" s="576"/>
      <c r="F21" s="576"/>
      <c r="G21" s="103">
        <f>G19+G20</f>
        <v>0</v>
      </c>
      <c r="H21" s="308"/>
    </row>
    <row r="22" spans="2:13" s="302" customFormat="1" ht="13.5" thickBot="1" x14ac:dyDescent="0.25">
      <c r="B22" s="28"/>
      <c r="C22" s="19"/>
      <c r="D22" s="19"/>
      <c r="E22" s="19"/>
      <c r="F22" s="19"/>
      <c r="G22" s="42"/>
      <c r="H22" s="308"/>
    </row>
    <row r="23" spans="2:13" s="302" customFormat="1" x14ac:dyDescent="0.2">
      <c r="B23" s="583" t="s">
        <v>166</v>
      </c>
      <c r="C23" s="431"/>
      <c r="D23" s="125"/>
      <c r="E23" s="125"/>
      <c r="F23" s="128"/>
      <c r="G23" s="321"/>
      <c r="H23" s="308"/>
    </row>
    <row r="24" spans="2:13" s="302" customFormat="1" x14ac:dyDescent="0.2">
      <c r="B24" s="584"/>
      <c r="C24" s="459" t="s">
        <v>300</v>
      </c>
      <c r="D24" s="90" t="s">
        <v>112</v>
      </c>
      <c r="E24" s="310">
        <f>'P2 - COLET. TRANSP. MAN. VOL. P'!$D$31</f>
        <v>448.87325999999996</v>
      </c>
      <c r="F24" s="91">
        <f>'PL.-CUSTOS- EQUIP.VEÍCULOS'!$F$40</f>
        <v>0</v>
      </c>
      <c r="G24" s="93">
        <f>F24*E24</f>
        <v>0</v>
      </c>
      <c r="H24" s="308"/>
    </row>
    <row r="25" spans="2:13" s="302" customFormat="1" x14ac:dyDescent="0.2">
      <c r="B25" s="584"/>
      <c r="C25" s="580" t="s">
        <v>9</v>
      </c>
      <c r="D25" s="581"/>
      <c r="E25" s="581"/>
      <c r="F25" s="582"/>
      <c r="G25" s="92">
        <f>SUM(G24:G24)</f>
        <v>0</v>
      </c>
      <c r="H25" s="308"/>
    </row>
    <row r="26" spans="2:13" s="302" customFormat="1" x14ac:dyDescent="0.2">
      <c r="B26" s="584"/>
      <c r="C26" s="459" t="s">
        <v>33</v>
      </c>
      <c r="D26" s="90" t="s">
        <v>19</v>
      </c>
      <c r="E26" s="124">
        <v>0.1</v>
      </c>
      <c r="F26" s="91">
        <f>+G25*0.1</f>
        <v>0</v>
      </c>
      <c r="G26" s="93">
        <f>G25*0.1</f>
        <v>0</v>
      </c>
      <c r="H26" s="308"/>
    </row>
    <row r="27" spans="2:13" s="302" customFormat="1" ht="13.5" thickBot="1" x14ac:dyDescent="0.25">
      <c r="B27" s="585"/>
      <c r="C27" s="575" t="s">
        <v>7</v>
      </c>
      <c r="D27" s="576"/>
      <c r="E27" s="576"/>
      <c r="F27" s="576"/>
      <c r="G27" s="103">
        <f>G25+G26</f>
        <v>0</v>
      </c>
      <c r="H27" s="308"/>
    </row>
    <row r="28" spans="2:13" s="302" customFormat="1" ht="13.5" thickBot="1" x14ac:dyDescent="0.25">
      <c r="B28" s="37"/>
      <c r="C28" s="586"/>
      <c r="D28" s="586"/>
      <c r="E28" s="586"/>
      <c r="F28" s="586"/>
      <c r="G28" s="38"/>
      <c r="H28" s="308"/>
    </row>
    <row r="29" spans="2:13" s="302" customFormat="1" ht="13.5" thickBot="1" x14ac:dyDescent="0.25">
      <c r="B29" s="17" t="s">
        <v>54</v>
      </c>
      <c r="C29" s="20"/>
      <c r="D29" s="20"/>
      <c r="E29" s="20"/>
      <c r="F29" s="20"/>
      <c r="G29" s="39">
        <f>TRUNC(G27+G21+G15+G11+G7,2)</f>
        <v>0</v>
      </c>
      <c r="H29" s="308"/>
    </row>
    <row r="30" spans="2:13" s="302" customFormat="1" ht="13.5" thickBot="1" x14ac:dyDescent="0.25">
      <c r="B30" s="21"/>
      <c r="C30" s="22"/>
      <c r="D30" s="22"/>
      <c r="E30" s="22"/>
      <c r="F30" s="22"/>
      <c r="G30" s="40"/>
      <c r="H30" s="308"/>
    </row>
    <row r="31" spans="2:13" s="302" customFormat="1" ht="13.5" thickBot="1" x14ac:dyDescent="0.25">
      <c r="B31" s="590" t="s">
        <v>46</v>
      </c>
      <c r="C31" s="591"/>
      <c r="D31" s="591"/>
      <c r="E31" s="591"/>
      <c r="F31" s="592"/>
      <c r="G31" s="54" t="s">
        <v>8</v>
      </c>
      <c r="H31" s="308"/>
    </row>
    <row r="32" spans="2:13" s="302" customFormat="1" x14ac:dyDescent="0.2">
      <c r="B32" s="55" t="s">
        <v>39</v>
      </c>
      <c r="C32" s="589" t="s">
        <v>40</v>
      </c>
      <c r="D32" s="589"/>
      <c r="E32" s="256"/>
      <c r="F32" s="56" t="s">
        <v>28</v>
      </c>
      <c r="G32" s="53"/>
      <c r="H32" s="308"/>
    </row>
    <row r="33" spans="2:8" s="302" customFormat="1" x14ac:dyDescent="0.2">
      <c r="B33" s="94">
        <v>1</v>
      </c>
      <c r="C33" s="569" t="s">
        <v>48</v>
      </c>
      <c r="D33" s="569"/>
      <c r="E33" s="253"/>
      <c r="F33" s="147"/>
      <c r="G33" s="95"/>
      <c r="H33" s="308"/>
    </row>
    <row r="34" spans="2:8" s="302" customFormat="1" x14ac:dyDescent="0.2">
      <c r="B34" s="104" t="s">
        <v>41</v>
      </c>
      <c r="C34" s="587" t="s">
        <v>89</v>
      </c>
      <c r="D34" s="587"/>
      <c r="E34" s="255"/>
      <c r="F34" s="105">
        <f>BDI!D6</f>
        <v>0</v>
      </c>
      <c r="G34" s="106">
        <f>$G$29*F34</f>
        <v>0</v>
      </c>
      <c r="H34" s="308"/>
    </row>
    <row r="35" spans="2:8" s="302" customFormat="1" x14ac:dyDescent="0.2">
      <c r="B35" s="80" t="s">
        <v>42</v>
      </c>
      <c r="C35" s="594" t="s">
        <v>90</v>
      </c>
      <c r="D35" s="594"/>
      <c r="E35" s="257"/>
      <c r="F35" s="105">
        <f>BDI!D7</f>
        <v>0</v>
      </c>
      <c r="G35" s="97">
        <f>$G$29*F35</f>
        <v>0</v>
      </c>
      <c r="H35" s="308"/>
    </row>
    <row r="36" spans="2:8" s="302" customFormat="1" x14ac:dyDescent="0.2">
      <c r="B36" s="571" t="s">
        <v>49</v>
      </c>
      <c r="C36" s="572"/>
      <c r="D36" s="572"/>
      <c r="E36" s="572"/>
      <c r="F36" s="98">
        <f>SUM(F34:F35)</f>
        <v>0</v>
      </c>
      <c r="G36" s="99">
        <f>G34+G35</f>
        <v>0</v>
      </c>
      <c r="H36" s="308"/>
    </row>
    <row r="37" spans="2:8" s="302" customFormat="1" x14ac:dyDescent="0.2">
      <c r="B37" s="80">
        <v>2</v>
      </c>
      <c r="C37" s="570" t="s">
        <v>51</v>
      </c>
      <c r="D37" s="570"/>
      <c r="E37" s="254"/>
      <c r="F37" s="98"/>
      <c r="G37" s="99"/>
      <c r="H37" s="308"/>
    </row>
    <row r="38" spans="2:8" s="302" customFormat="1" x14ac:dyDescent="0.2">
      <c r="B38" s="80" t="s">
        <v>43</v>
      </c>
      <c r="C38" s="570" t="s">
        <v>47</v>
      </c>
      <c r="D38" s="570"/>
      <c r="E38" s="254"/>
      <c r="F38" s="96">
        <f>BDI!D10</f>
        <v>0</v>
      </c>
      <c r="G38" s="97">
        <f>$G$42*F38</f>
        <v>0</v>
      </c>
      <c r="H38" s="308"/>
    </row>
    <row r="39" spans="2:8" s="302" customFormat="1" x14ac:dyDescent="0.2">
      <c r="B39" s="80" t="s">
        <v>44</v>
      </c>
      <c r="C39" s="570" t="s">
        <v>13</v>
      </c>
      <c r="D39" s="570"/>
      <c r="E39" s="254"/>
      <c r="F39" s="96">
        <f>BDI!D11</f>
        <v>0</v>
      </c>
      <c r="G39" s="97">
        <f>$G$42*F39</f>
        <v>0</v>
      </c>
      <c r="H39" s="308"/>
    </row>
    <row r="40" spans="2:8" s="302" customFormat="1" x14ac:dyDescent="0.2">
      <c r="B40" s="80" t="s">
        <v>45</v>
      </c>
      <c r="C40" s="570" t="s">
        <v>14</v>
      </c>
      <c r="D40" s="570"/>
      <c r="E40" s="254"/>
      <c r="F40" s="96">
        <f>BDI!D12</f>
        <v>0</v>
      </c>
      <c r="G40" s="97">
        <f>$G$42*F40</f>
        <v>0</v>
      </c>
      <c r="H40" s="308"/>
    </row>
    <row r="41" spans="2:8" s="302" customFormat="1" ht="13.5" thickBot="1" x14ac:dyDescent="0.25">
      <c r="B41" s="588" t="s">
        <v>50</v>
      </c>
      <c r="C41" s="568"/>
      <c r="D41" s="568"/>
      <c r="E41" s="568"/>
      <c r="F41" s="107">
        <f>SUM(F38:F40)</f>
        <v>0</v>
      </c>
      <c r="G41" s="102">
        <f>G38+G40+G39</f>
        <v>0</v>
      </c>
      <c r="H41" s="308"/>
    </row>
    <row r="42" spans="2:8" s="302" customFormat="1" ht="13.5" thickBot="1" x14ac:dyDescent="0.25">
      <c r="B42" s="49" t="s">
        <v>29</v>
      </c>
      <c r="C42" s="50"/>
      <c r="D42" s="50"/>
      <c r="E42" s="50"/>
      <c r="F42" s="51"/>
      <c r="G42" s="39">
        <f>(G29+G36)/(1-F41)</f>
        <v>0</v>
      </c>
      <c r="H42" s="308"/>
    </row>
    <row r="43" spans="2:8" s="302" customFormat="1" ht="13.5" thickBot="1" x14ac:dyDescent="0.25">
      <c r="B43" s="36" t="s">
        <v>271</v>
      </c>
      <c r="C43" s="22"/>
      <c r="D43" s="22"/>
      <c r="E43" s="22"/>
      <c r="F43" s="22"/>
      <c r="G43" s="39">
        <f>ROUND(G42/G44,2)</f>
        <v>0</v>
      </c>
      <c r="H43" s="308"/>
    </row>
    <row r="44" spans="2:8" s="302" customFormat="1" ht="13.5" thickBot="1" x14ac:dyDescent="0.25">
      <c r="B44" s="148"/>
      <c r="C44" s="149"/>
      <c r="D44" s="149"/>
      <c r="E44" s="149"/>
      <c r="F44" s="150" t="s">
        <v>270</v>
      </c>
      <c r="G44" s="151">
        <f>'P2 - COLET. TRANSP. MAN. VOL. P'!$C$9</f>
        <v>4</v>
      </c>
      <c r="H44" s="308"/>
    </row>
  </sheetData>
  <sortState ref="B6:G11">
    <sortCondition ref="C6"/>
  </sortState>
  <mergeCells count="27">
    <mergeCell ref="C11:F11"/>
    <mergeCell ref="B1:G1"/>
    <mergeCell ref="B2:D3"/>
    <mergeCell ref="F2:G3"/>
    <mergeCell ref="C7:F7"/>
    <mergeCell ref="B5:B7"/>
    <mergeCell ref="B9:B11"/>
    <mergeCell ref="C40:D40"/>
    <mergeCell ref="B41:E41"/>
    <mergeCell ref="C34:D34"/>
    <mergeCell ref="C35:D35"/>
    <mergeCell ref="B36:E36"/>
    <mergeCell ref="C37:D37"/>
    <mergeCell ref="C38:D38"/>
    <mergeCell ref="C39:D39"/>
    <mergeCell ref="C33:D33"/>
    <mergeCell ref="B13:B15"/>
    <mergeCell ref="C15:F15"/>
    <mergeCell ref="B23:B27"/>
    <mergeCell ref="C25:F25"/>
    <mergeCell ref="C27:F27"/>
    <mergeCell ref="C28:F28"/>
    <mergeCell ref="B31:F31"/>
    <mergeCell ref="C32:D32"/>
    <mergeCell ref="B17:B21"/>
    <mergeCell ref="C19:F19"/>
    <mergeCell ref="C21:F21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72" orientation="portrait" r:id="rId1"/>
  <headerFooter>
    <oddHeader>&amp;C&amp;G</oddHeader>
    <oddFooter>&amp;L&amp;F&amp;C&amp;A&amp;R&amp;P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M49"/>
  <sheetViews>
    <sheetView showGridLines="0" view="pageBreakPreview" topLeftCell="C23" zoomScaleSheetLayoutView="100" workbookViewId="0">
      <selection activeCell="G9" sqref="G5:G9"/>
    </sheetView>
  </sheetViews>
  <sheetFormatPr defaultColWidth="9.140625" defaultRowHeight="12.75" x14ac:dyDescent="0.2"/>
  <cols>
    <col min="1" max="1" width="3" style="1" customWidth="1"/>
    <col min="2" max="2" width="21.28515625" style="1" customWidth="1"/>
    <col min="3" max="3" width="35.42578125" style="1" customWidth="1"/>
    <col min="4" max="4" width="7.28515625" style="1" bestFit="1" customWidth="1"/>
    <col min="5" max="6" width="14.85546875" style="1" customWidth="1"/>
    <col min="7" max="7" width="14.85546875" style="27" customWidth="1"/>
    <col min="8" max="8" width="15.42578125" style="57" customWidth="1"/>
    <col min="9" max="9" width="12.7109375" style="1" bestFit="1" customWidth="1"/>
    <col min="10" max="10" width="14.28515625" style="1" bestFit="1" customWidth="1"/>
    <col min="11" max="11" width="9.140625" style="1"/>
    <col min="12" max="12" width="14.7109375" style="1" bestFit="1" customWidth="1"/>
    <col min="13" max="16384" width="9.140625" style="1"/>
  </cols>
  <sheetData>
    <row r="1" spans="2:13" x14ac:dyDescent="0.2">
      <c r="B1" s="621" t="s">
        <v>194</v>
      </c>
      <c r="C1" s="622"/>
      <c r="D1" s="622"/>
      <c r="E1" s="622"/>
      <c r="F1" s="622"/>
      <c r="G1" s="623"/>
      <c r="H1" s="23"/>
    </row>
    <row r="2" spans="2:13" x14ac:dyDescent="0.2">
      <c r="B2" s="613" t="s">
        <v>212</v>
      </c>
      <c r="C2" s="614"/>
      <c r="D2" s="614"/>
      <c r="E2" s="258"/>
      <c r="F2" s="602"/>
      <c r="G2" s="603"/>
      <c r="H2" s="23"/>
    </row>
    <row r="3" spans="2:13" ht="13.5" thickBot="1" x14ac:dyDescent="0.25">
      <c r="B3" s="600"/>
      <c r="C3" s="601"/>
      <c r="D3" s="601"/>
      <c r="E3" s="259"/>
      <c r="F3" s="604"/>
      <c r="G3" s="605"/>
      <c r="H3" s="23"/>
    </row>
    <row r="4" spans="2:13" ht="13.5" thickBot="1" x14ac:dyDescent="0.25">
      <c r="B4" s="17" t="s">
        <v>10</v>
      </c>
      <c r="C4" s="225"/>
      <c r="D4" s="226" t="s">
        <v>1</v>
      </c>
      <c r="E4" s="227" t="s">
        <v>2</v>
      </c>
      <c r="F4" s="228" t="s">
        <v>64</v>
      </c>
      <c r="G4" s="229" t="s">
        <v>65</v>
      </c>
      <c r="H4" s="23"/>
    </row>
    <row r="5" spans="2:13" s="302" customFormat="1" x14ac:dyDescent="0.2">
      <c r="B5" s="583" t="s">
        <v>103</v>
      </c>
      <c r="C5" s="303" t="s">
        <v>30</v>
      </c>
      <c r="D5" s="304" t="s">
        <v>176</v>
      </c>
      <c r="E5" s="305">
        <f>'P3 - COLET. TRANSP. ANIMAIS MOR'!F56</f>
        <v>382.18619999999999</v>
      </c>
      <c r="F5" s="306">
        <f>'PL.-MDO'!$R$5</f>
        <v>0</v>
      </c>
      <c r="G5" s="307">
        <f>F5*E5</f>
        <v>0</v>
      </c>
      <c r="H5" s="308"/>
    </row>
    <row r="6" spans="2:13" s="302" customFormat="1" x14ac:dyDescent="0.2">
      <c r="B6" s="619"/>
      <c r="C6" s="309" t="s">
        <v>31</v>
      </c>
      <c r="D6" s="90" t="s">
        <v>176</v>
      </c>
      <c r="E6" s="310">
        <f>'P3 - COLET. TRANSP. ANIMAIS MOR'!F57</f>
        <v>382.18619999999999</v>
      </c>
      <c r="F6" s="91">
        <f>'PL.-MDO'!$R$6</f>
        <v>0</v>
      </c>
      <c r="G6" s="311">
        <f t="shared" ref="G6:G8" si="0">F6*E6</f>
        <v>0</v>
      </c>
      <c r="H6" s="308"/>
    </row>
    <row r="7" spans="2:13" s="302" customFormat="1" x14ac:dyDescent="0.2">
      <c r="B7" s="619"/>
      <c r="C7" s="309" t="s">
        <v>37</v>
      </c>
      <c r="D7" s="90" t="s">
        <v>176</v>
      </c>
      <c r="E7" s="310">
        <f>'P3 - COLET. TRANSP. ANIMAIS MOR'!F58</f>
        <v>191.09309999999999</v>
      </c>
      <c r="F7" s="91">
        <f>'PL.-MDO'!$R$7</f>
        <v>0</v>
      </c>
      <c r="G7" s="311">
        <f t="shared" si="0"/>
        <v>0</v>
      </c>
      <c r="H7" s="308"/>
    </row>
    <row r="8" spans="2:13" s="302" customFormat="1" ht="13.5" thickBot="1" x14ac:dyDescent="0.25">
      <c r="B8" s="584"/>
      <c r="C8" s="312" t="s">
        <v>38</v>
      </c>
      <c r="D8" s="313" t="s">
        <v>176</v>
      </c>
      <c r="E8" s="314">
        <f>'P3 - COLET. TRANSP. ANIMAIS MOR'!F59</f>
        <v>191.09309999999999</v>
      </c>
      <c r="F8" s="315">
        <f>'PL.-MDO'!$R$8</f>
        <v>0</v>
      </c>
      <c r="G8" s="316">
        <f t="shared" si="0"/>
        <v>0</v>
      </c>
      <c r="H8" s="308"/>
    </row>
    <row r="9" spans="2:13" s="302" customFormat="1" ht="13.5" thickBot="1" x14ac:dyDescent="0.25">
      <c r="B9" s="585"/>
      <c r="C9" s="624" t="s">
        <v>3</v>
      </c>
      <c r="D9" s="625"/>
      <c r="E9" s="625"/>
      <c r="F9" s="625"/>
      <c r="G9" s="230">
        <f>SUM(G5:G8)</f>
        <v>0</v>
      </c>
      <c r="H9" s="308"/>
    </row>
    <row r="10" spans="2:13" s="302" customFormat="1" ht="13.5" thickBot="1" x14ac:dyDescent="0.25">
      <c r="B10" s="28"/>
      <c r="C10" s="19"/>
      <c r="D10" s="19"/>
      <c r="E10" s="19"/>
      <c r="F10" s="19"/>
      <c r="G10" s="42"/>
      <c r="H10" s="317"/>
    </row>
    <row r="11" spans="2:13" s="302" customFormat="1" x14ac:dyDescent="0.2">
      <c r="B11" s="583" t="s">
        <v>104</v>
      </c>
      <c r="C11" s="433" t="s">
        <v>5</v>
      </c>
      <c r="D11" s="304" t="s">
        <v>173</v>
      </c>
      <c r="E11" s="318">
        <f>'P3 - COLET. TRANSP. ANIMAIS MOR'!$D$65</f>
        <v>1</v>
      </c>
      <c r="F11" s="427">
        <f>'PL.CUSTOS EQUIP.INSUMOS.OUTROS'!$D$7</f>
        <v>0</v>
      </c>
      <c r="G11" s="319">
        <f>+F11*E11</f>
        <v>0</v>
      </c>
      <c r="H11" s="301"/>
    </row>
    <row r="12" spans="2:13" s="302" customFormat="1" x14ac:dyDescent="0.2">
      <c r="B12" s="619"/>
      <c r="C12" s="469" t="s">
        <v>201</v>
      </c>
      <c r="D12" s="297" t="s">
        <v>173</v>
      </c>
      <c r="E12" s="298">
        <f>'P3 - COLET. TRANSP. ANIMAIS MOR'!$D$66</f>
        <v>1</v>
      </c>
      <c r="F12" s="299">
        <f>'PL.CUSTOS EQUIP.INSUMOS.OUTROS'!$D$6</f>
        <v>0</v>
      </c>
      <c r="G12" s="300">
        <f>F12*E12</f>
        <v>0</v>
      </c>
      <c r="H12" s="301"/>
    </row>
    <row r="13" spans="2:13" s="302" customFormat="1" x14ac:dyDescent="0.2">
      <c r="B13" s="619"/>
      <c r="C13" s="469" t="s">
        <v>163</v>
      </c>
      <c r="D13" s="297" t="s">
        <v>173</v>
      </c>
      <c r="E13" s="298">
        <f>'P3 - COLET. TRANSP. ANIMAIS MOR'!$D$67</f>
        <v>1</v>
      </c>
      <c r="F13" s="299">
        <f>'PL.CUSTOS EQUIP.INSUMOS.OUTROS'!$D$5</f>
        <v>0</v>
      </c>
      <c r="G13" s="300">
        <f>F13*E13</f>
        <v>0</v>
      </c>
      <c r="H13" s="301"/>
    </row>
    <row r="14" spans="2:13" s="308" customFormat="1" ht="13.5" thickBot="1" x14ac:dyDescent="0.25">
      <c r="B14" s="619"/>
      <c r="C14" s="626" t="s">
        <v>4</v>
      </c>
      <c r="D14" s="627"/>
      <c r="E14" s="627"/>
      <c r="F14" s="627"/>
      <c r="G14" s="95">
        <f>SUM(G11:G13)</f>
        <v>0</v>
      </c>
      <c r="I14" s="302"/>
      <c r="J14" s="302"/>
      <c r="K14" s="302"/>
      <c r="L14" s="302"/>
      <c r="M14" s="302"/>
    </row>
    <row r="15" spans="2:13" s="308" customFormat="1" ht="13.5" thickBot="1" x14ac:dyDescent="0.25">
      <c r="B15" s="467"/>
      <c r="C15" s="426"/>
      <c r="D15" s="426"/>
      <c r="E15" s="426"/>
      <c r="F15" s="426"/>
      <c r="G15" s="38"/>
      <c r="I15" s="302"/>
      <c r="J15" s="302"/>
      <c r="K15" s="302"/>
      <c r="L15" s="302"/>
      <c r="M15" s="302"/>
    </row>
    <row r="16" spans="2:13" s="308" customFormat="1" x14ac:dyDescent="0.2">
      <c r="B16" s="628" t="s">
        <v>164</v>
      </c>
      <c r="C16" s="473"/>
      <c r="D16" s="416"/>
      <c r="E16" s="416"/>
      <c r="F16" s="468"/>
      <c r="G16" s="472"/>
      <c r="I16" s="302"/>
      <c r="J16" s="302"/>
      <c r="K16" s="302"/>
      <c r="L16" s="302"/>
      <c r="M16" s="302"/>
    </row>
    <row r="17" spans="2:13" s="308" customFormat="1" ht="22.5" x14ac:dyDescent="0.2">
      <c r="B17" s="628"/>
      <c r="C17" s="309" t="s">
        <v>213</v>
      </c>
      <c r="D17" s="90" t="s">
        <v>110</v>
      </c>
      <c r="E17" s="322">
        <f>'P3 - COLET. TRANSP. ANIMAIS MOR'!$E$72</f>
        <v>1</v>
      </c>
      <c r="F17" s="91">
        <f>'PL.-CUSTOS- EQUIP.VEÍCULOS'!E41</f>
        <v>0</v>
      </c>
      <c r="G17" s="93">
        <f>F17*E17</f>
        <v>0</v>
      </c>
      <c r="I17" s="302"/>
      <c r="J17" s="302"/>
      <c r="K17" s="302"/>
      <c r="L17" s="302"/>
      <c r="M17" s="302"/>
    </row>
    <row r="18" spans="2:13" s="302" customFormat="1" ht="13.5" thickBot="1" x14ac:dyDescent="0.25">
      <c r="B18" s="629"/>
      <c r="C18" s="588" t="s">
        <v>6</v>
      </c>
      <c r="D18" s="568"/>
      <c r="E18" s="568"/>
      <c r="F18" s="574"/>
      <c r="G18" s="103">
        <f>SUM(G17:G17)</f>
        <v>0</v>
      </c>
      <c r="H18" s="308"/>
    </row>
    <row r="19" spans="2:13" s="302" customFormat="1" ht="13.5" thickBot="1" x14ac:dyDescent="0.25">
      <c r="B19" s="28"/>
      <c r="C19" s="19"/>
      <c r="D19" s="19"/>
      <c r="E19" s="19"/>
      <c r="F19" s="19"/>
      <c r="G19" s="42"/>
      <c r="H19" s="308"/>
    </row>
    <row r="20" spans="2:13" s="308" customFormat="1" x14ac:dyDescent="0.2">
      <c r="B20" s="583" t="s">
        <v>165</v>
      </c>
      <c r="C20" s="431"/>
      <c r="D20" s="125"/>
      <c r="E20" s="125"/>
      <c r="F20" s="128"/>
      <c r="G20" s="321"/>
      <c r="I20" s="302"/>
      <c r="J20" s="302"/>
      <c r="K20" s="302"/>
      <c r="L20" s="302"/>
      <c r="M20" s="302"/>
    </row>
    <row r="21" spans="2:13" s="308" customFormat="1" ht="22.5" x14ac:dyDescent="0.2">
      <c r="B21" s="584"/>
      <c r="C21" s="309" t="s">
        <v>213</v>
      </c>
      <c r="D21" s="90" t="s">
        <v>111</v>
      </c>
      <c r="E21" s="310">
        <f>'P3 - COLET. TRANSP. ANIMAIS MOR'!$F$72</f>
        <v>273.73500000000001</v>
      </c>
      <c r="F21" s="91">
        <f>'PL.-CUSTOS- EQUIP.VEÍCULOS'!$E$39</f>
        <v>0</v>
      </c>
      <c r="G21" s="93">
        <f>F21*E21</f>
        <v>0</v>
      </c>
      <c r="I21" s="302"/>
      <c r="J21" s="302"/>
      <c r="K21" s="302"/>
      <c r="L21" s="302"/>
      <c r="M21" s="302"/>
    </row>
    <row r="22" spans="2:13" s="302" customFormat="1" x14ac:dyDescent="0.2">
      <c r="B22" s="584"/>
      <c r="C22" s="580" t="s">
        <v>9</v>
      </c>
      <c r="D22" s="581"/>
      <c r="E22" s="581"/>
      <c r="F22" s="582"/>
      <c r="G22" s="92">
        <f>SUM(G21:G21)</f>
        <v>0</v>
      </c>
      <c r="H22" s="308"/>
    </row>
    <row r="23" spans="2:13" s="302" customFormat="1" x14ac:dyDescent="0.2">
      <c r="B23" s="584"/>
      <c r="C23" s="459" t="s">
        <v>33</v>
      </c>
      <c r="D23" s="90" t="s">
        <v>19</v>
      </c>
      <c r="E23" s="124">
        <v>0.1</v>
      </c>
      <c r="F23" s="91">
        <f>+G22*E23</f>
        <v>0</v>
      </c>
      <c r="G23" s="93">
        <f>G22*0.1</f>
        <v>0</v>
      </c>
      <c r="H23" s="308"/>
    </row>
    <row r="24" spans="2:13" s="302" customFormat="1" ht="13.5" thickBot="1" x14ac:dyDescent="0.25">
      <c r="B24" s="585"/>
      <c r="C24" s="588" t="s">
        <v>6</v>
      </c>
      <c r="D24" s="568"/>
      <c r="E24" s="568"/>
      <c r="F24" s="574"/>
      <c r="G24" s="103">
        <f>G22+G23</f>
        <v>0</v>
      </c>
      <c r="H24" s="308"/>
    </row>
    <row r="25" spans="2:13" s="302" customFormat="1" ht="13.5" thickBot="1" x14ac:dyDescent="0.25">
      <c r="B25" s="28"/>
      <c r="C25" s="19"/>
      <c r="D25" s="19"/>
      <c r="E25" s="19"/>
      <c r="F25" s="19"/>
      <c r="G25" s="42"/>
      <c r="H25" s="308"/>
    </row>
    <row r="26" spans="2:13" s="302" customFormat="1" x14ac:dyDescent="0.2">
      <c r="B26" s="583" t="s">
        <v>166</v>
      </c>
      <c r="C26" s="431"/>
      <c r="D26" s="125"/>
      <c r="E26" s="125"/>
      <c r="F26" s="128"/>
      <c r="G26" s="321"/>
      <c r="H26" s="308"/>
    </row>
    <row r="27" spans="2:13" s="302" customFormat="1" ht="22.5" x14ac:dyDescent="0.2">
      <c r="B27" s="584"/>
      <c r="C27" s="309" t="s">
        <v>213</v>
      </c>
      <c r="D27" s="90" t="s">
        <v>112</v>
      </c>
      <c r="E27" s="310">
        <f>'P3 - COLET. TRANSP. ANIMAIS MOR'!$G$72</f>
        <v>108.45119999999997</v>
      </c>
      <c r="F27" s="91">
        <f>'PL.-CUSTOS- EQUIP.VEÍCULOS'!$E$40</f>
        <v>0</v>
      </c>
      <c r="G27" s="93">
        <f>F27*E27</f>
        <v>0</v>
      </c>
      <c r="H27" s="308"/>
    </row>
    <row r="28" spans="2:13" s="302" customFormat="1" x14ac:dyDescent="0.2">
      <c r="B28" s="584"/>
      <c r="C28" s="580" t="s">
        <v>9</v>
      </c>
      <c r="D28" s="581"/>
      <c r="E28" s="581"/>
      <c r="F28" s="582"/>
      <c r="G28" s="92">
        <f>SUM(G27:G27)</f>
        <v>0</v>
      </c>
      <c r="H28" s="308"/>
    </row>
    <row r="29" spans="2:13" s="302" customFormat="1" x14ac:dyDescent="0.2">
      <c r="B29" s="584"/>
      <c r="C29" s="459" t="s">
        <v>33</v>
      </c>
      <c r="D29" s="90" t="s">
        <v>19</v>
      </c>
      <c r="E29" s="124">
        <v>0.1</v>
      </c>
      <c r="F29" s="91">
        <f>+G28*0.1</f>
        <v>0</v>
      </c>
      <c r="G29" s="93">
        <f>G28*0.1</f>
        <v>0</v>
      </c>
      <c r="H29" s="308"/>
    </row>
    <row r="30" spans="2:13" s="302" customFormat="1" ht="13.5" thickBot="1" x14ac:dyDescent="0.25">
      <c r="B30" s="585"/>
      <c r="C30" s="575" t="s">
        <v>7</v>
      </c>
      <c r="D30" s="576"/>
      <c r="E30" s="576"/>
      <c r="F30" s="576"/>
      <c r="G30" s="103">
        <f>G28+G29</f>
        <v>0</v>
      </c>
      <c r="H30" s="308"/>
    </row>
    <row r="31" spans="2:13" s="308" customFormat="1" ht="13.5" thickBot="1" x14ac:dyDescent="0.25">
      <c r="B31" s="37"/>
      <c r="C31" s="586"/>
      <c r="D31" s="586"/>
      <c r="E31" s="586"/>
      <c r="F31" s="586"/>
      <c r="G31" s="38"/>
      <c r="I31" s="302"/>
      <c r="J31" s="302"/>
      <c r="K31" s="302"/>
      <c r="L31" s="302"/>
    </row>
    <row r="32" spans="2:13" s="308" customFormat="1" ht="13.5" thickBot="1" x14ac:dyDescent="0.25">
      <c r="B32" s="17" t="s">
        <v>54</v>
      </c>
      <c r="C32" s="20"/>
      <c r="D32" s="20"/>
      <c r="E32" s="20"/>
      <c r="F32" s="20"/>
      <c r="G32" s="39">
        <f>TRUNC(G30+G24+G18+G14+G9,2)</f>
        <v>0</v>
      </c>
      <c r="I32" s="302"/>
      <c r="J32" s="302"/>
      <c r="K32" s="302"/>
      <c r="L32" s="302"/>
    </row>
    <row r="33" spans="2:13" s="308" customFormat="1" ht="13.5" thickBot="1" x14ac:dyDescent="0.25">
      <c r="B33" s="21"/>
      <c r="C33" s="22"/>
      <c r="D33" s="22"/>
      <c r="E33" s="22"/>
      <c r="F33" s="22"/>
      <c r="G33" s="40"/>
      <c r="I33" s="302"/>
      <c r="J33" s="302"/>
      <c r="K33" s="302"/>
      <c r="L33" s="302"/>
    </row>
    <row r="34" spans="2:13" s="308" customFormat="1" ht="13.5" thickBot="1" x14ac:dyDescent="0.25">
      <c r="B34" s="590" t="s">
        <v>46</v>
      </c>
      <c r="C34" s="591"/>
      <c r="D34" s="591"/>
      <c r="E34" s="591"/>
      <c r="F34" s="592"/>
      <c r="G34" s="54" t="s">
        <v>8</v>
      </c>
      <c r="I34" s="302"/>
      <c r="J34" s="302"/>
      <c r="K34" s="302"/>
      <c r="L34" s="302"/>
    </row>
    <row r="35" spans="2:13" s="308" customFormat="1" x14ac:dyDescent="0.2">
      <c r="B35" s="55" t="s">
        <v>39</v>
      </c>
      <c r="C35" s="589" t="s">
        <v>40</v>
      </c>
      <c r="D35" s="589"/>
      <c r="E35" s="256"/>
      <c r="F35" s="56" t="s">
        <v>28</v>
      </c>
      <c r="G35" s="53"/>
      <c r="I35" s="302"/>
      <c r="J35" s="302"/>
      <c r="K35" s="302"/>
      <c r="L35" s="302"/>
    </row>
    <row r="36" spans="2:13" s="308" customFormat="1" x14ac:dyDescent="0.2">
      <c r="B36" s="94">
        <v>1</v>
      </c>
      <c r="C36" s="569" t="s">
        <v>48</v>
      </c>
      <c r="D36" s="569"/>
      <c r="E36" s="253"/>
      <c r="F36" s="147"/>
      <c r="G36" s="95"/>
      <c r="I36" s="302"/>
      <c r="J36" s="302"/>
      <c r="K36" s="302"/>
      <c r="L36" s="302"/>
    </row>
    <row r="37" spans="2:13" s="308" customFormat="1" x14ac:dyDescent="0.2">
      <c r="B37" s="104" t="s">
        <v>41</v>
      </c>
      <c r="C37" s="587" t="s">
        <v>89</v>
      </c>
      <c r="D37" s="587"/>
      <c r="E37" s="255"/>
      <c r="F37" s="105">
        <v>7.0000000000000007E-2</v>
      </c>
      <c r="G37" s="106">
        <f>$G$32*F37</f>
        <v>0</v>
      </c>
      <c r="I37" s="302"/>
      <c r="J37" s="302"/>
      <c r="K37" s="302"/>
      <c r="L37" s="302"/>
    </row>
    <row r="38" spans="2:13" s="308" customFormat="1" x14ac:dyDescent="0.2">
      <c r="B38" s="80" t="s">
        <v>42</v>
      </c>
      <c r="C38" s="594" t="s">
        <v>90</v>
      </c>
      <c r="D38" s="594"/>
      <c r="E38" s="257"/>
      <c r="F38" s="100">
        <v>0.04</v>
      </c>
      <c r="G38" s="97">
        <f>$G$32*F38</f>
        <v>0</v>
      </c>
      <c r="I38" s="302"/>
      <c r="J38" s="302"/>
      <c r="K38" s="302"/>
      <c r="L38" s="302"/>
      <c r="M38" s="302"/>
    </row>
    <row r="39" spans="2:13" s="308" customFormat="1" x14ac:dyDescent="0.2">
      <c r="B39" s="571" t="s">
        <v>49</v>
      </c>
      <c r="C39" s="572"/>
      <c r="D39" s="572"/>
      <c r="E39" s="572"/>
      <c r="F39" s="98">
        <f>SUM(F37:F38)</f>
        <v>0.11000000000000001</v>
      </c>
      <c r="G39" s="99">
        <f>G37+G38</f>
        <v>0</v>
      </c>
      <c r="I39" s="302"/>
      <c r="J39" s="302"/>
      <c r="K39" s="302"/>
      <c r="L39" s="302"/>
      <c r="M39" s="302"/>
    </row>
    <row r="40" spans="2:13" s="308" customFormat="1" x14ac:dyDescent="0.2">
      <c r="B40" s="80">
        <v>2</v>
      </c>
      <c r="C40" s="570" t="s">
        <v>51</v>
      </c>
      <c r="D40" s="570"/>
      <c r="E40" s="254"/>
      <c r="F40" s="98"/>
      <c r="G40" s="99"/>
      <c r="I40" s="302"/>
      <c r="J40" s="302"/>
      <c r="K40" s="302"/>
      <c r="L40" s="302"/>
      <c r="M40" s="302"/>
    </row>
    <row r="41" spans="2:13" s="302" customFormat="1" x14ac:dyDescent="0.2">
      <c r="B41" s="80" t="s">
        <v>43</v>
      </c>
      <c r="C41" s="570" t="s">
        <v>47</v>
      </c>
      <c r="D41" s="570"/>
      <c r="E41" s="254"/>
      <c r="F41" s="100">
        <v>0.05</v>
      </c>
      <c r="G41" s="97">
        <f>$G$45*F41</f>
        <v>0</v>
      </c>
      <c r="H41" s="308"/>
    </row>
    <row r="42" spans="2:13" s="302" customFormat="1" x14ac:dyDescent="0.2">
      <c r="B42" s="80" t="s">
        <v>44</v>
      </c>
      <c r="C42" s="570" t="s">
        <v>13</v>
      </c>
      <c r="D42" s="570"/>
      <c r="E42" s="254"/>
      <c r="F42" s="96">
        <f>BDI!$D$11</f>
        <v>0</v>
      </c>
      <c r="G42" s="97">
        <f>$G$45*F42</f>
        <v>0</v>
      </c>
      <c r="H42" s="308"/>
    </row>
    <row r="43" spans="2:13" s="302" customFormat="1" x14ac:dyDescent="0.2">
      <c r="B43" s="80" t="s">
        <v>45</v>
      </c>
      <c r="C43" s="570" t="s">
        <v>14</v>
      </c>
      <c r="D43" s="570"/>
      <c r="E43" s="254"/>
      <c r="F43" s="100">
        <f>BDI!$D$12</f>
        <v>0</v>
      </c>
      <c r="G43" s="97">
        <f>$G$45*F43</f>
        <v>0</v>
      </c>
      <c r="H43" s="308"/>
    </row>
    <row r="44" spans="2:13" s="302" customFormat="1" ht="13.5" thickBot="1" x14ac:dyDescent="0.25">
      <c r="B44" s="588" t="s">
        <v>50</v>
      </c>
      <c r="C44" s="568"/>
      <c r="D44" s="568"/>
      <c r="E44" s="568"/>
      <c r="F44" s="107">
        <f>SUM(F41:F43)</f>
        <v>0.05</v>
      </c>
      <c r="G44" s="102">
        <f>G41+G43+G42</f>
        <v>0</v>
      </c>
      <c r="H44" s="308"/>
    </row>
    <row r="45" spans="2:13" s="302" customFormat="1" ht="13.5" thickBot="1" x14ac:dyDescent="0.25">
      <c r="B45" s="49" t="s">
        <v>29</v>
      </c>
      <c r="C45" s="50"/>
      <c r="D45" s="50"/>
      <c r="E45" s="50"/>
      <c r="F45" s="51"/>
      <c r="G45" s="39">
        <f>(G32+G39)/(1-F44)</f>
        <v>0</v>
      </c>
      <c r="H45" s="308"/>
    </row>
    <row r="46" spans="2:13" s="302" customFormat="1" ht="13.5" thickBot="1" x14ac:dyDescent="0.25">
      <c r="B46" s="36" t="s">
        <v>272</v>
      </c>
      <c r="C46" s="22"/>
      <c r="D46" s="22"/>
      <c r="E46" s="22"/>
      <c r="F46" s="22"/>
      <c r="G46" s="39">
        <f>ROUND(G45/G47,2)</f>
        <v>0</v>
      </c>
      <c r="H46" s="308"/>
    </row>
    <row r="47" spans="2:13" s="302" customFormat="1" ht="13.5" thickBot="1" x14ac:dyDescent="0.25">
      <c r="B47" s="148"/>
      <c r="C47" s="149"/>
      <c r="D47" s="149"/>
      <c r="E47" s="149"/>
      <c r="F47" s="150" t="s">
        <v>269</v>
      </c>
      <c r="G47" s="151">
        <f>'P3 - COLET. TRANSP. ANIMAIS MOR'!C9</f>
        <v>1</v>
      </c>
      <c r="H47" s="308"/>
    </row>
    <row r="48" spans="2:13" x14ac:dyDescent="0.2">
      <c r="B48" s="573"/>
      <c r="C48" s="573"/>
      <c r="D48" s="573"/>
      <c r="E48" s="573"/>
      <c r="F48" s="573"/>
      <c r="G48" s="573"/>
      <c r="H48" s="573"/>
    </row>
    <row r="49" spans="2:8" x14ac:dyDescent="0.2">
      <c r="B49" s="409"/>
      <c r="C49" s="409"/>
      <c r="D49" s="409"/>
      <c r="E49" s="409"/>
      <c r="F49" s="410"/>
      <c r="G49" s="411"/>
      <c r="H49" s="412"/>
    </row>
  </sheetData>
  <mergeCells count="28">
    <mergeCell ref="C30:F30"/>
    <mergeCell ref="B1:G1"/>
    <mergeCell ref="B2:D3"/>
    <mergeCell ref="F2:G3"/>
    <mergeCell ref="B5:B9"/>
    <mergeCell ref="C9:F9"/>
    <mergeCell ref="C14:F14"/>
    <mergeCell ref="B16:B18"/>
    <mergeCell ref="C18:F18"/>
    <mergeCell ref="B20:B24"/>
    <mergeCell ref="C22:F22"/>
    <mergeCell ref="C24:F24"/>
    <mergeCell ref="B48:H48"/>
    <mergeCell ref="B11:B14"/>
    <mergeCell ref="C40:D40"/>
    <mergeCell ref="C41:D41"/>
    <mergeCell ref="C42:D42"/>
    <mergeCell ref="C43:D43"/>
    <mergeCell ref="B44:E44"/>
    <mergeCell ref="B34:F34"/>
    <mergeCell ref="C35:D35"/>
    <mergeCell ref="C36:D36"/>
    <mergeCell ref="C37:D37"/>
    <mergeCell ref="C38:D38"/>
    <mergeCell ref="B39:E39"/>
    <mergeCell ref="C31:F31"/>
    <mergeCell ref="B26:B30"/>
    <mergeCell ref="C28:F28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72" orientation="portrait" r:id="rId1"/>
  <headerFooter>
    <oddHeader>&amp;C&amp;G</oddHeader>
    <oddFooter>&amp;L&amp;F&amp;C&amp;A&amp;R&amp;P de &amp;N</oddFooter>
  </headerFooter>
  <ignoredErrors>
    <ignoredError sqref="G41:G43" evalErro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90"/>
  <sheetViews>
    <sheetView showGridLines="0" view="pageBreakPreview" zoomScaleNormal="100" zoomScaleSheetLayoutView="100" workbookViewId="0">
      <selection activeCell="B66" sqref="B66:G66"/>
    </sheetView>
  </sheetViews>
  <sheetFormatPr defaultColWidth="9.140625" defaultRowHeight="15" x14ac:dyDescent="0.2"/>
  <cols>
    <col min="1" max="1" width="4.42578125" style="374" customWidth="1"/>
    <col min="2" max="7" width="19" style="374" customWidth="1"/>
    <col min="8" max="16384" width="9.140625" style="374"/>
  </cols>
  <sheetData>
    <row r="1" spans="1:7" ht="15.75" thickTop="1" x14ac:dyDescent="0.2">
      <c r="A1" s="648" t="s">
        <v>102</v>
      </c>
      <c r="B1" s="648"/>
      <c r="C1" s="648"/>
      <c r="D1" s="648"/>
      <c r="E1" s="648"/>
      <c r="F1" s="648"/>
      <c r="G1" s="648"/>
    </row>
    <row r="2" spans="1:7" ht="15.75" thickBot="1" x14ac:dyDescent="0.25">
      <c r="A2" s="647" t="s">
        <v>91</v>
      </c>
      <c r="B2" s="647"/>
      <c r="C2" s="647"/>
      <c r="D2" s="647"/>
      <c r="E2" s="647"/>
      <c r="F2" s="647"/>
      <c r="G2" s="647"/>
    </row>
    <row r="3" spans="1:7" ht="16.5" thickTop="1" thickBot="1" x14ac:dyDescent="0.25">
      <c r="A3" s="108"/>
      <c r="B3" s="109"/>
      <c r="C3" s="109"/>
      <c r="D3" s="52"/>
      <c r="E3" s="52"/>
      <c r="F3" s="52"/>
      <c r="G3" s="52"/>
    </row>
    <row r="4" spans="1:7" x14ac:dyDescent="0.2">
      <c r="B4" s="635" t="s">
        <v>92</v>
      </c>
      <c r="C4" s="636"/>
      <c r="D4" s="636"/>
      <c r="E4" s="636"/>
      <c r="F4" s="636"/>
      <c r="G4" s="637"/>
    </row>
    <row r="5" spans="1:7" x14ac:dyDescent="0.2">
      <c r="B5" s="638" t="s">
        <v>93</v>
      </c>
      <c r="C5" s="649"/>
      <c r="D5" s="649"/>
      <c r="E5" s="649"/>
      <c r="F5" s="649"/>
      <c r="G5" s="650"/>
    </row>
    <row r="6" spans="1:7" s="379" customFormat="1" x14ac:dyDescent="0.2">
      <c r="A6" s="375"/>
      <c r="B6" s="376"/>
      <c r="C6" s="377"/>
      <c r="D6" s="651" t="s">
        <v>214</v>
      </c>
      <c r="E6" s="651"/>
      <c r="F6" s="377"/>
      <c r="G6" s="378"/>
    </row>
    <row r="7" spans="1:7" s="379" customFormat="1" x14ac:dyDescent="0.2">
      <c r="A7" s="375"/>
      <c r="B7" s="376"/>
      <c r="C7" s="377"/>
      <c r="D7" s="377"/>
      <c r="E7" s="377"/>
      <c r="F7" s="377"/>
      <c r="G7" s="378"/>
    </row>
    <row r="8" spans="1:7" s="379" customFormat="1" x14ac:dyDescent="0.2">
      <c r="A8" s="375"/>
      <c r="B8" s="641" t="s">
        <v>94</v>
      </c>
      <c r="C8" s="642"/>
      <c r="D8" s="642"/>
      <c r="E8" s="642"/>
      <c r="F8" s="642"/>
      <c r="G8" s="643"/>
    </row>
    <row r="9" spans="1:7" s="379" customFormat="1" x14ac:dyDescent="0.2">
      <c r="A9" s="375"/>
      <c r="B9" s="376"/>
      <c r="C9" s="644" t="s">
        <v>215</v>
      </c>
      <c r="D9" s="645"/>
      <c r="E9" s="645"/>
      <c r="F9" s="646"/>
      <c r="G9" s="378"/>
    </row>
    <row r="10" spans="1:7" s="379" customFormat="1" x14ac:dyDescent="0.2">
      <c r="A10" s="375"/>
      <c r="B10" s="376"/>
      <c r="C10" s="644" t="s">
        <v>211</v>
      </c>
      <c r="D10" s="645"/>
      <c r="E10" s="645"/>
      <c r="F10" s="646"/>
      <c r="G10" s="378"/>
    </row>
    <row r="11" spans="1:7" s="379" customFormat="1" x14ac:dyDescent="0.2">
      <c r="A11" s="375"/>
      <c r="B11" s="376"/>
      <c r="C11" s="644" t="s">
        <v>212</v>
      </c>
      <c r="D11" s="645"/>
      <c r="E11" s="645"/>
      <c r="F11" s="646"/>
      <c r="G11" s="378"/>
    </row>
    <row r="12" spans="1:7" ht="15.75" thickBot="1" x14ac:dyDescent="0.25">
      <c r="B12" s="632"/>
      <c r="C12" s="633"/>
      <c r="D12" s="633"/>
      <c r="E12" s="633"/>
      <c r="F12" s="633"/>
      <c r="G12" s="634"/>
    </row>
    <row r="13" spans="1:7" ht="15.75" thickBot="1" x14ac:dyDescent="0.25">
      <c r="A13" s="108"/>
      <c r="B13" s="109"/>
      <c r="C13" s="109"/>
      <c r="D13" s="52"/>
      <c r="E13" s="52"/>
      <c r="F13" s="52"/>
      <c r="G13" s="52"/>
    </row>
    <row r="14" spans="1:7" x14ac:dyDescent="0.2">
      <c r="B14" s="635" t="s">
        <v>95</v>
      </c>
      <c r="C14" s="636"/>
      <c r="D14" s="636"/>
      <c r="E14" s="636"/>
      <c r="F14" s="636"/>
      <c r="G14" s="637"/>
    </row>
    <row r="15" spans="1:7" ht="15.75" thickBot="1" x14ac:dyDescent="0.25">
      <c r="B15" s="638" t="s">
        <v>183</v>
      </c>
      <c r="C15" s="639"/>
      <c r="D15" s="639"/>
      <c r="E15" s="639"/>
      <c r="F15" s="639"/>
      <c r="G15" s="640"/>
    </row>
    <row r="16" spans="1:7" x14ac:dyDescent="0.2">
      <c r="B16" s="380"/>
      <c r="C16" s="381"/>
      <c r="D16" s="381"/>
      <c r="E16" s="381"/>
      <c r="F16" s="381"/>
      <c r="G16" s="382"/>
    </row>
    <row r="17" spans="2:7" x14ac:dyDescent="0.2">
      <c r="B17" s="383"/>
      <c r="C17" s="384"/>
      <c r="D17" s="384"/>
      <c r="E17" s="384"/>
      <c r="F17" s="384"/>
      <c r="G17" s="385"/>
    </row>
    <row r="18" spans="2:7" x14ac:dyDescent="0.2">
      <c r="B18" s="383"/>
      <c r="C18" s="384"/>
      <c r="D18" s="384"/>
      <c r="E18" s="384"/>
      <c r="F18" s="384"/>
      <c r="G18" s="385"/>
    </row>
    <row r="19" spans="2:7" x14ac:dyDescent="0.2">
      <c r="B19" s="383"/>
      <c r="C19" s="384"/>
      <c r="D19" s="384"/>
      <c r="E19" s="384"/>
      <c r="F19" s="384"/>
      <c r="G19" s="385"/>
    </row>
    <row r="20" spans="2:7" x14ac:dyDescent="0.2">
      <c r="B20" s="383"/>
      <c r="C20" s="384"/>
      <c r="D20" s="384"/>
      <c r="E20" s="384"/>
      <c r="F20" s="384"/>
      <c r="G20" s="385"/>
    </row>
    <row r="21" spans="2:7" x14ac:dyDescent="0.2">
      <c r="B21" s="383"/>
      <c r="C21" s="384"/>
      <c r="D21" s="384"/>
      <c r="E21" s="384"/>
      <c r="F21" s="384"/>
      <c r="G21" s="385"/>
    </row>
    <row r="22" spans="2:7" x14ac:dyDescent="0.2">
      <c r="B22" s="383"/>
      <c r="C22" s="384"/>
      <c r="D22" s="384"/>
      <c r="E22" s="384"/>
      <c r="F22" s="384"/>
      <c r="G22" s="385"/>
    </row>
    <row r="23" spans="2:7" x14ac:dyDescent="0.2">
      <c r="B23" s="383"/>
      <c r="C23" s="384"/>
      <c r="D23" s="384"/>
      <c r="E23" s="384"/>
      <c r="F23" s="384"/>
      <c r="G23" s="385"/>
    </row>
    <row r="24" spans="2:7" x14ac:dyDescent="0.2">
      <c r="B24" s="383"/>
      <c r="C24" s="384"/>
      <c r="D24" s="384"/>
      <c r="E24" s="384"/>
      <c r="F24" s="384"/>
      <c r="G24" s="385"/>
    </row>
    <row r="25" spans="2:7" x14ac:dyDescent="0.2">
      <c r="B25" s="383"/>
      <c r="C25" s="384"/>
      <c r="D25" s="384"/>
      <c r="E25" s="384"/>
      <c r="F25" s="384"/>
      <c r="G25" s="385"/>
    </row>
    <row r="26" spans="2:7" x14ac:dyDescent="0.2">
      <c r="B26" s="383"/>
      <c r="C26" s="384"/>
      <c r="D26" s="384"/>
      <c r="E26" s="384"/>
      <c r="F26" s="384"/>
      <c r="G26" s="385"/>
    </row>
    <row r="27" spans="2:7" x14ac:dyDescent="0.2">
      <c r="B27" s="383"/>
      <c r="C27" s="384"/>
      <c r="D27" s="384"/>
      <c r="E27" s="384"/>
      <c r="F27" s="384"/>
      <c r="G27" s="385"/>
    </row>
    <row r="28" spans="2:7" x14ac:dyDescent="0.2">
      <c r="B28" s="383"/>
      <c r="C28" s="384"/>
      <c r="D28" s="384"/>
      <c r="E28" s="384"/>
      <c r="F28" s="384"/>
      <c r="G28" s="385"/>
    </row>
    <row r="29" spans="2:7" x14ac:dyDescent="0.2">
      <c r="B29" s="383"/>
      <c r="C29" s="384"/>
      <c r="D29" s="384"/>
      <c r="E29" s="384"/>
      <c r="F29" s="384"/>
      <c r="G29" s="385"/>
    </row>
    <row r="30" spans="2:7" x14ac:dyDescent="0.2">
      <c r="B30" s="383"/>
      <c r="C30" s="384"/>
      <c r="D30" s="384"/>
      <c r="E30" s="384"/>
      <c r="F30" s="384"/>
      <c r="G30" s="385"/>
    </row>
    <row r="31" spans="2:7" x14ac:dyDescent="0.2">
      <c r="B31" s="383"/>
      <c r="C31" s="384"/>
      <c r="D31" s="384"/>
      <c r="E31" s="384"/>
      <c r="F31" s="384"/>
      <c r="G31" s="385"/>
    </row>
    <row r="32" spans="2:7" x14ac:dyDescent="0.2">
      <c r="B32" s="383"/>
      <c r="C32" s="384"/>
      <c r="D32" s="384"/>
      <c r="E32" s="384"/>
      <c r="F32" s="384"/>
      <c r="G32" s="385"/>
    </row>
    <row r="33" spans="2:7" x14ac:dyDescent="0.2">
      <c r="B33" s="383"/>
      <c r="C33" s="384"/>
      <c r="D33" s="384"/>
      <c r="E33" s="384"/>
      <c r="F33" s="384"/>
      <c r="G33" s="385"/>
    </row>
    <row r="34" spans="2:7" x14ac:dyDescent="0.2">
      <c r="B34" s="383"/>
      <c r="C34" s="384"/>
      <c r="D34" s="384"/>
      <c r="E34" s="384"/>
      <c r="F34" s="384"/>
      <c r="G34" s="385"/>
    </row>
    <row r="35" spans="2:7" x14ac:dyDescent="0.2">
      <c r="B35" s="383"/>
      <c r="C35" s="384"/>
      <c r="D35" s="384"/>
      <c r="E35" s="384"/>
      <c r="F35" s="384"/>
      <c r="G35" s="385"/>
    </row>
    <row r="36" spans="2:7" x14ac:dyDescent="0.2">
      <c r="B36" s="383"/>
      <c r="C36" s="384"/>
      <c r="D36" s="384"/>
      <c r="E36" s="384"/>
      <c r="F36" s="384"/>
      <c r="G36" s="385"/>
    </row>
    <row r="37" spans="2:7" x14ac:dyDescent="0.2">
      <c r="B37" s="383"/>
      <c r="C37" s="384"/>
      <c r="D37" s="384"/>
      <c r="E37" s="384"/>
      <c r="F37" s="384"/>
      <c r="G37" s="385"/>
    </row>
    <row r="38" spans="2:7" x14ac:dyDescent="0.2">
      <c r="B38" s="383"/>
      <c r="C38" s="384"/>
      <c r="D38" s="384"/>
      <c r="E38" s="384"/>
      <c r="F38" s="384"/>
      <c r="G38" s="385"/>
    </row>
    <row r="39" spans="2:7" x14ac:dyDescent="0.2">
      <c r="B39" s="383"/>
      <c r="C39" s="384"/>
      <c r="D39" s="384"/>
      <c r="E39" s="384"/>
      <c r="F39" s="384"/>
      <c r="G39" s="385"/>
    </row>
    <row r="40" spans="2:7" x14ac:dyDescent="0.2">
      <c r="B40" s="383"/>
      <c r="C40" s="384"/>
      <c r="D40" s="384"/>
      <c r="E40" s="384"/>
      <c r="F40" s="384"/>
      <c r="G40" s="385"/>
    </row>
    <row r="41" spans="2:7" x14ac:dyDescent="0.2">
      <c r="B41" s="383"/>
      <c r="C41" s="384"/>
      <c r="D41" s="384"/>
      <c r="E41" s="384"/>
      <c r="F41" s="384"/>
      <c r="G41" s="385"/>
    </row>
    <row r="42" spans="2:7" ht="15.75" thickBot="1" x14ac:dyDescent="0.25">
      <c r="B42" s="632"/>
      <c r="C42" s="633"/>
      <c r="D42" s="633"/>
      <c r="E42" s="633"/>
      <c r="F42" s="633"/>
      <c r="G42" s="634"/>
    </row>
    <row r="43" spans="2:7" ht="15.75" thickBot="1" x14ac:dyDescent="0.25"/>
    <row r="44" spans="2:7" x14ac:dyDescent="0.2">
      <c r="B44" s="635" t="s">
        <v>96</v>
      </c>
      <c r="C44" s="636"/>
      <c r="D44" s="636"/>
      <c r="E44" s="636"/>
      <c r="F44" s="636"/>
      <c r="G44" s="637"/>
    </row>
    <row r="45" spans="2:7" x14ac:dyDescent="0.2">
      <c r="B45" s="638" t="s">
        <v>97</v>
      </c>
      <c r="C45" s="639"/>
      <c r="D45" s="639"/>
      <c r="E45" s="639"/>
      <c r="F45" s="639"/>
      <c r="G45" s="640"/>
    </row>
    <row r="46" spans="2:7" s="375" customFormat="1" x14ac:dyDescent="0.2">
      <c r="B46" s="376"/>
      <c r="C46" s="377"/>
      <c r="D46" s="386" t="s">
        <v>284</v>
      </c>
      <c r="E46" s="387" t="s">
        <v>281</v>
      </c>
      <c r="F46" s="377"/>
      <c r="G46" s="378"/>
    </row>
    <row r="47" spans="2:7" s="375" customFormat="1" x14ac:dyDescent="0.2">
      <c r="B47" s="376"/>
      <c r="C47" s="377"/>
      <c r="D47" s="386" t="s">
        <v>283</v>
      </c>
      <c r="E47" s="387" t="s">
        <v>282</v>
      </c>
      <c r="F47" s="377"/>
      <c r="G47" s="378"/>
    </row>
    <row r="48" spans="2:7" s="375" customFormat="1" x14ac:dyDescent="0.2">
      <c r="B48" s="376"/>
      <c r="C48" s="377"/>
      <c r="D48" s="388"/>
      <c r="E48" s="377"/>
      <c r="F48" s="377"/>
      <c r="G48" s="378"/>
    </row>
    <row r="49" spans="2:7" s="352" customFormat="1" x14ac:dyDescent="0.2">
      <c r="B49" s="655" t="s">
        <v>218</v>
      </c>
      <c r="C49" s="656"/>
      <c r="D49" s="656"/>
      <c r="E49" s="656"/>
      <c r="F49" s="656"/>
      <c r="G49" s="657"/>
    </row>
    <row r="50" spans="2:7" s="352" customFormat="1" x14ac:dyDescent="0.2">
      <c r="B50" s="389"/>
      <c r="C50" s="390"/>
      <c r="D50" s="391" t="s">
        <v>219</v>
      </c>
      <c r="E50" s="391" t="s">
        <v>220</v>
      </c>
      <c r="F50" s="390"/>
      <c r="G50" s="392"/>
    </row>
    <row r="51" spans="2:7" s="352" customFormat="1" x14ac:dyDescent="0.2">
      <c r="B51" s="389"/>
      <c r="C51" s="390"/>
      <c r="D51" s="393" t="s">
        <v>221</v>
      </c>
      <c r="E51" s="393" t="s">
        <v>35</v>
      </c>
      <c r="F51" s="390"/>
      <c r="G51" s="392"/>
    </row>
    <row r="52" spans="2:7" s="352" customFormat="1" x14ac:dyDescent="0.2">
      <c r="B52" s="389"/>
      <c r="C52" s="390"/>
      <c r="D52" s="393" t="s">
        <v>222</v>
      </c>
      <c r="E52" s="393" t="s">
        <v>35</v>
      </c>
      <c r="F52" s="390"/>
      <c r="G52" s="392"/>
    </row>
    <row r="53" spans="2:7" s="352" customFormat="1" x14ac:dyDescent="0.2">
      <c r="B53" s="389"/>
      <c r="C53" s="390"/>
      <c r="D53" s="393" t="s">
        <v>223</v>
      </c>
      <c r="E53" s="393" t="s">
        <v>35</v>
      </c>
      <c r="F53" s="390"/>
      <c r="G53" s="392"/>
    </row>
    <row r="54" spans="2:7" s="352" customFormat="1" x14ac:dyDescent="0.2">
      <c r="B54" s="389"/>
      <c r="C54" s="390"/>
      <c r="D54" s="393" t="s">
        <v>224</v>
      </c>
      <c r="E54" s="393">
        <v>1</v>
      </c>
      <c r="F54" s="390"/>
      <c r="G54" s="392"/>
    </row>
    <row r="55" spans="2:7" s="352" customFormat="1" x14ac:dyDescent="0.2">
      <c r="B55" s="389"/>
      <c r="C55" s="390"/>
      <c r="D55" s="393" t="s">
        <v>225</v>
      </c>
      <c r="E55" s="393" t="s">
        <v>35</v>
      </c>
      <c r="F55" s="390"/>
      <c r="G55" s="392"/>
    </row>
    <row r="56" spans="2:7" s="352" customFormat="1" x14ac:dyDescent="0.2">
      <c r="B56" s="389"/>
      <c r="C56" s="390"/>
      <c r="D56" s="393" t="s">
        <v>226</v>
      </c>
      <c r="E56" s="393" t="s">
        <v>35</v>
      </c>
      <c r="F56" s="390"/>
      <c r="G56" s="392"/>
    </row>
    <row r="57" spans="2:7" s="352" customFormat="1" x14ac:dyDescent="0.2">
      <c r="B57" s="389"/>
      <c r="C57" s="390"/>
      <c r="D57" s="393" t="s">
        <v>227</v>
      </c>
      <c r="E57" s="393" t="s">
        <v>35</v>
      </c>
      <c r="F57" s="390"/>
      <c r="G57" s="392"/>
    </row>
    <row r="58" spans="2:7" s="352" customFormat="1" x14ac:dyDescent="0.2">
      <c r="B58" s="389"/>
      <c r="C58" s="390"/>
      <c r="D58" s="393" t="s">
        <v>228</v>
      </c>
      <c r="E58" s="393" t="s">
        <v>35</v>
      </c>
      <c r="F58" s="390"/>
      <c r="G58" s="392"/>
    </row>
    <row r="59" spans="2:7" s="352" customFormat="1" x14ac:dyDescent="0.2">
      <c r="B59" s="389"/>
      <c r="C59" s="390"/>
      <c r="D59" s="393" t="s">
        <v>229</v>
      </c>
      <c r="E59" s="393">
        <v>1</v>
      </c>
      <c r="F59" s="390"/>
      <c r="G59" s="392"/>
    </row>
    <row r="60" spans="2:7" s="352" customFormat="1" x14ac:dyDescent="0.2">
      <c r="B60" s="389"/>
      <c r="C60" s="390"/>
      <c r="D60" s="393" t="s">
        <v>230</v>
      </c>
      <c r="E60" s="393">
        <v>1</v>
      </c>
      <c r="F60" s="390"/>
      <c r="G60" s="392"/>
    </row>
    <row r="61" spans="2:7" s="352" customFormat="1" x14ac:dyDescent="0.2">
      <c r="B61" s="389"/>
      <c r="C61" s="390"/>
      <c r="D61" s="393" t="s">
        <v>231</v>
      </c>
      <c r="E61" s="393">
        <v>3</v>
      </c>
      <c r="F61" s="390"/>
      <c r="G61" s="392"/>
    </row>
    <row r="62" spans="2:7" s="352" customFormat="1" x14ac:dyDescent="0.2">
      <c r="B62" s="389"/>
      <c r="C62" s="390"/>
      <c r="D62" s="393" t="s">
        <v>232</v>
      </c>
      <c r="E62" s="393" t="s">
        <v>35</v>
      </c>
      <c r="F62" s="390"/>
      <c r="G62" s="392"/>
    </row>
    <row r="63" spans="2:7" s="352" customFormat="1" x14ac:dyDescent="0.2">
      <c r="B63" s="389"/>
      <c r="C63" s="390"/>
      <c r="D63" s="630" t="s">
        <v>285</v>
      </c>
      <c r="E63" s="631"/>
      <c r="F63" s="390"/>
      <c r="G63" s="392"/>
    </row>
    <row r="64" spans="2:7" s="352" customFormat="1" x14ac:dyDescent="0.2">
      <c r="B64" s="389"/>
      <c r="C64" s="390"/>
      <c r="D64" s="653" t="s">
        <v>233</v>
      </c>
      <c r="E64" s="654"/>
      <c r="F64" s="390"/>
      <c r="G64" s="392"/>
    </row>
    <row r="65" spans="1:7" s="352" customFormat="1" x14ac:dyDescent="0.2">
      <c r="B65" s="389"/>
      <c r="C65" s="390"/>
      <c r="D65" s="390"/>
      <c r="E65" s="390"/>
      <c r="F65" s="390"/>
      <c r="G65" s="392"/>
    </row>
    <row r="66" spans="1:7" s="352" customFormat="1" x14ac:dyDescent="0.2">
      <c r="B66" s="655" t="s">
        <v>241</v>
      </c>
      <c r="C66" s="656"/>
      <c r="D66" s="656"/>
      <c r="E66" s="656"/>
      <c r="F66" s="656"/>
      <c r="G66" s="657"/>
    </row>
    <row r="67" spans="1:7" s="352" customFormat="1" x14ac:dyDescent="0.2">
      <c r="B67" s="389"/>
      <c r="C67" s="658" t="s">
        <v>220</v>
      </c>
      <c r="D67" s="202" t="s">
        <v>234</v>
      </c>
      <c r="E67" s="203" t="s">
        <v>235</v>
      </c>
      <c r="F67" s="204" t="s">
        <v>236</v>
      </c>
      <c r="G67" s="392"/>
    </row>
    <row r="68" spans="1:7" s="352" customFormat="1" x14ac:dyDescent="0.2">
      <c r="B68" s="389"/>
      <c r="C68" s="659"/>
      <c r="D68" s="110">
        <v>6</v>
      </c>
      <c r="E68" s="110">
        <v>12</v>
      </c>
      <c r="F68" s="205">
        <f>D68/E68</f>
        <v>0.5</v>
      </c>
      <c r="G68" s="392"/>
    </row>
    <row r="69" spans="1:7" s="352" customFormat="1" ht="39" customHeight="1" x14ac:dyDescent="0.2">
      <c r="B69" s="389"/>
      <c r="C69" s="660" t="s">
        <v>240</v>
      </c>
      <c r="D69" s="660"/>
      <c r="E69" s="660"/>
      <c r="F69" s="660"/>
      <c r="G69" s="392"/>
    </row>
    <row r="70" spans="1:7" s="352" customFormat="1" x14ac:dyDescent="0.2">
      <c r="B70" s="389"/>
      <c r="C70" s="390"/>
      <c r="D70" s="390"/>
      <c r="E70" s="390"/>
      <c r="F70" s="390"/>
      <c r="G70" s="392"/>
    </row>
    <row r="71" spans="1:7" s="394" customFormat="1" x14ac:dyDescent="0.2">
      <c r="A71" s="346"/>
      <c r="B71" s="661" t="s">
        <v>328</v>
      </c>
      <c r="C71" s="662"/>
      <c r="D71" s="662"/>
      <c r="E71" s="662"/>
      <c r="F71" s="662"/>
      <c r="G71" s="663"/>
    </row>
    <row r="72" spans="1:7" s="394" customFormat="1" x14ac:dyDescent="0.2">
      <c r="A72" s="346"/>
      <c r="B72" s="395"/>
      <c r="C72" s="251" t="s">
        <v>0</v>
      </c>
      <c r="D72" s="250" t="s">
        <v>242</v>
      </c>
      <c r="E72" s="251" t="s">
        <v>237</v>
      </c>
      <c r="F72" s="251" t="s">
        <v>187</v>
      </c>
      <c r="G72" s="396"/>
    </row>
    <row r="73" spans="1:7" s="394" customFormat="1" ht="12.75" x14ac:dyDescent="0.2">
      <c r="A73" s="346"/>
      <c r="B73" s="397"/>
      <c r="C73" s="248" t="s">
        <v>238</v>
      </c>
      <c r="D73" s="249"/>
      <c r="E73" s="250"/>
      <c r="F73" s="250"/>
      <c r="G73" s="398"/>
    </row>
    <row r="74" spans="1:7" s="394" customFormat="1" ht="12.75" x14ac:dyDescent="0.2">
      <c r="A74" s="346"/>
      <c r="B74" s="397"/>
      <c r="C74" s="248" t="s">
        <v>239</v>
      </c>
      <c r="D74" s="249"/>
      <c r="E74" s="250"/>
      <c r="F74" s="251"/>
      <c r="G74" s="398"/>
    </row>
    <row r="75" spans="1:7" s="352" customFormat="1" ht="12.75" x14ac:dyDescent="0.2">
      <c r="B75" s="399"/>
      <c r="C75" s="400"/>
      <c r="D75" s="400"/>
      <c r="E75" s="400"/>
      <c r="F75" s="400"/>
      <c r="G75" s="401"/>
    </row>
    <row r="76" spans="1:7" s="352" customFormat="1" x14ac:dyDescent="0.2">
      <c r="B76" s="655" t="s">
        <v>312</v>
      </c>
      <c r="C76" s="656"/>
      <c r="D76" s="656"/>
      <c r="E76" s="656"/>
      <c r="F76" s="656"/>
      <c r="G76" s="657"/>
    </row>
    <row r="77" spans="1:7" s="346" customFormat="1" ht="12.75" x14ac:dyDescent="0.2">
      <c r="B77" s="397"/>
      <c r="D77" s="295" t="s">
        <v>61</v>
      </c>
      <c r="E77" s="296">
        <v>998</v>
      </c>
      <c r="F77" s="402"/>
      <c r="G77" s="398"/>
    </row>
    <row r="78" spans="1:7" s="352" customFormat="1" ht="12.75" x14ac:dyDescent="0.2">
      <c r="B78" s="403"/>
      <c r="D78" s="400"/>
      <c r="E78" s="400"/>
      <c r="F78" s="400"/>
      <c r="G78" s="401"/>
    </row>
    <row r="79" spans="1:7" s="352" customFormat="1" x14ac:dyDescent="0.2">
      <c r="B79" s="655" t="s">
        <v>98</v>
      </c>
      <c r="C79" s="656"/>
      <c r="D79" s="656"/>
      <c r="E79" s="656"/>
      <c r="F79" s="656"/>
      <c r="G79" s="657"/>
    </row>
    <row r="80" spans="1:7" s="352" customFormat="1" ht="12.75" x14ac:dyDescent="0.2">
      <c r="B80" s="403"/>
      <c r="D80" s="664" t="s">
        <v>216</v>
      </c>
      <c r="E80" s="665"/>
      <c r="F80" s="404" t="s">
        <v>217</v>
      </c>
      <c r="G80" s="401"/>
    </row>
    <row r="81" spans="2:7" s="352" customFormat="1" ht="12.75" x14ac:dyDescent="0.2">
      <c r="B81" s="403"/>
      <c r="D81" s="664" t="s">
        <v>99</v>
      </c>
      <c r="E81" s="665"/>
      <c r="F81" s="400"/>
      <c r="G81" s="401"/>
    </row>
    <row r="82" spans="2:7" ht="15.75" thickBot="1" x14ac:dyDescent="0.25">
      <c r="B82" s="405"/>
      <c r="C82" s="111"/>
      <c r="D82" s="111"/>
      <c r="E82" s="111"/>
      <c r="F82" s="406"/>
      <c r="G82" s="407"/>
    </row>
    <row r="83" spans="2:7" ht="15.75" thickBot="1" x14ac:dyDescent="0.25"/>
    <row r="84" spans="2:7" x14ac:dyDescent="0.2">
      <c r="B84" s="635" t="s">
        <v>100</v>
      </c>
      <c r="C84" s="636"/>
      <c r="D84" s="636"/>
      <c r="E84" s="636"/>
      <c r="F84" s="636"/>
      <c r="G84" s="637"/>
    </row>
    <row r="85" spans="2:7" x14ac:dyDescent="0.2">
      <c r="B85" s="638" t="s">
        <v>101</v>
      </c>
      <c r="C85" s="639"/>
      <c r="D85" s="639"/>
      <c r="E85" s="639"/>
      <c r="F85" s="639"/>
      <c r="G85" s="640"/>
    </row>
    <row r="86" spans="2:7" x14ac:dyDescent="0.2">
      <c r="B86" s="383"/>
      <c r="C86" s="384"/>
      <c r="D86" s="384"/>
      <c r="E86" s="384"/>
      <c r="F86" s="384"/>
      <c r="G86" s="385"/>
    </row>
    <row r="87" spans="2:7" x14ac:dyDescent="0.2">
      <c r="B87" s="383"/>
      <c r="C87" s="384"/>
      <c r="D87" s="384"/>
      <c r="E87" s="384"/>
      <c r="F87" s="384"/>
      <c r="G87" s="385"/>
    </row>
    <row r="88" spans="2:7" x14ac:dyDescent="0.2">
      <c r="B88" s="383"/>
      <c r="C88" s="384"/>
      <c r="D88" s="384"/>
      <c r="E88" s="384"/>
      <c r="F88" s="384"/>
      <c r="G88" s="385"/>
    </row>
    <row r="89" spans="2:7" ht="15.75" x14ac:dyDescent="0.2">
      <c r="B89" s="383"/>
      <c r="C89" s="652" t="s">
        <v>178</v>
      </c>
      <c r="D89" s="652"/>
      <c r="E89" s="652"/>
      <c r="F89" s="652"/>
      <c r="G89" s="408"/>
    </row>
    <row r="90" spans="2:7" ht="15.75" thickBot="1" x14ac:dyDescent="0.25">
      <c r="B90" s="112"/>
      <c r="C90" s="113"/>
      <c r="D90" s="113"/>
      <c r="E90" s="113"/>
      <c r="F90" s="113"/>
      <c r="G90" s="114"/>
    </row>
  </sheetData>
  <mergeCells count="29">
    <mergeCell ref="C89:F89"/>
    <mergeCell ref="B84:G84"/>
    <mergeCell ref="B42:G42"/>
    <mergeCell ref="B44:G44"/>
    <mergeCell ref="B45:G45"/>
    <mergeCell ref="B85:G85"/>
    <mergeCell ref="D64:E64"/>
    <mergeCell ref="B66:G66"/>
    <mergeCell ref="C67:C68"/>
    <mergeCell ref="C69:F69"/>
    <mergeCell ref="B71:G71"/>
    <mergeCell ref="B76:G76"/>
    <mergeCell ref="B79:G79"/>
    <mergeCell ref="D80:E80"/>
    <mergeCell ref="D81:E81"/>
    <mergeCell ref="B49:G49"/>
    <mergeCell ref="A2:G2"/>
    <mergeCell ref="A1:G1"/>
    <mergeCell ref="B4:G4"/>
    <mergeCell ref="B5:G5"/>
    <mergeCell ref="D6:E6"/>
    <mergeCell ref="D63:E63"/>
    <mergeCell ref="B12:G12"/>
    <mergeCell ref="B14:G14"/>
    <mergeCell ref="B15:G15"/>
    <mergeCell ref="B8:G8"/>
    <mergeCell ref="C9:F9"/>
    <mergeCell ref="C10:F10"/>
    <mergeCell ref="C11:F11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72" orientation="portrait" r:id="rId1"/>
  <headerFooter>
    <oddHeader>&amp;C&amp;G</oddHeader>
    <oddFooter>&amp;L&amp;F&amp;C&amp;A&amp;R&amp;P de &amp;N</oddFooter>
  </headerFooter>
  <rowBreaks count="1" manualBreakCount="1">
    <brk id="43" max="6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0">
    <tabColor rgb="FFFFC000"/>
  </sheetPr>
  <dimension ref="A1:M136"/>
  <sheetViews>
    <sheetView showGridLines="0" showZeros="0" view="pageBreakPreview" zoomScaleNormal="100" zoomScaleSheetLayoutView="100" workbookViewId="0">
      <selection activeCell="B57" sqref="B57"/>
    </sheetView>
  </sheetViews>
  <sheetFormatPr defaultColWidth="9.140625" defaultRowHeight="12.75" x14ac:dyDescent="0.2"/>
  <cols>
    <col min="1" max="1" width="2.85546875" style="342" customWidth="1"/>
    <col min="2" max="2" width="59.28515625" style="360" bestFit="1" customWidth="1"/>
    <col min="3" max="3" width="19.140625" style="360" customWidth="1"/>
    <col min="4" max="7" width="19.140625" style="342" customWidth="1"/>
    <col min="8" max="8" width="15.85546875" style="342" bestFit="1" customWidth="1"/>
    <col min="9" max="9" width="14.28515625" style="342" bestFit="1" customWidth="1"/>
    <col min="10" max="10" width="14.28515625" style="342" customWidth="1"/>
    <col min="11" max="11" width="10.42578125" style="342" customWidth="1"/>
    <col min="12" max="16384" width="9.140625" style="342"/>
  </cols>
  <sheetData>
    <row r="1" spans="1:11" ht="13.5" thickTop="1" x14ac:dyDescent="0.2">
      <c r="A1" s="25"/>
      <c r="B1" s="25" t="s">
        <v>193</v>
      </c>
      <c r="C1" s="25"/>
      <c r="D1" s="25"/>
      <c r="E1" s="25"/>
      <c r="F1" s="25"/>
      <c r="G1" s="695"/>
    </row>
    <row r="2" spans="1:11" ht="15.75" x14ac:dyDescent="0.2">
      <c r="A2" s="171"/>
      <c r="B2" s="698" t="s">
        <v>208</v>
      </c>
      <c r="C2" s="698"/>
      <c r="D2" s="698"/>
      <c r="E2" s="698"/>
      <c r="F2" s="698"/>
      <c r="G2" s="696"/>
    </row>
    <row r="3" spans="1:11" ht="13.5" thickBot="1" x14ac:dyDescent="0.25">
      <c r="A3" s="4"/>
      <c r="B3" s="5"/>
      <c r="C3" s="5"/>
      <c r="D3" s="5"/>
      <c r="E3" s="5"/>
      <c r="F3" s="5"/>
      <c r="G3" s="697"/>
    </row>
    <row r="4" spans="1:11" ht="13.5" thickTop="1" x14ac:dyDescent="0.2">
      <c r="A4" s="6"/>
      <c r="B4" s="47"/>
      <c r="C4" s="47"/>
      <c r="D4" s="46"/>
      <c r="E4" s="46"/>
      <c r="F4" s="46"/>
      <c r="G4" s="46"/>
    </row>
    <row r="5" spans="1:11" x14ac:dyDescent="0.2">
      <c r="A5" s="66" t="s">
        <v>106</v>
      </c>
      <c r="B5" s="66"/>
      <c r="C5" s="66"/>
      <c r="D5" s="34"/>
      <c r="E5" s="34"/>
      <c r="F5" s="34"/>
      <c r="G5" s="35"/>
      <c r="H5" s="220"/>
      <c r="I5" s="343"/>
      <c r="J5" s="344"/>
      <c r="K5" s="447"/>
    </row>
    <row r="6" spans="1:11" x14ac:dyDescent="0.2">
      <c r="A6" s="48"/>
      <c r="B6" s="65"/>
      <c r="C6" s="65"/>
      <c r="D6" s="30"/>
      <c r="E6" s="30"/>
      <c r="F6" s="30"/>
      <c r="G6" s="59"/>
      <c r="H6" s="220"/>
      <c r="I6" s="343"/>
      <c r="J6" s="344"/>
      <c r="K6" s="447"/>
    </row>
    <row r="7" spans="1:11" x14ac:dyDescent="0.2">
      <c r="A7" s="6"/>
      <c r="B7" s="2" t="s">
        <v>16</v>
      </c>
      <c r="C7" s="163">
        <v>26.07</v>
      </c>
      <c r="D7" s="46"/>
      <c r="E7" s="46"/>
      <c r="F7" s="7"/>
      <c r="G7" s="46"/>
    </row>
    <row r="8" spans="1:11" x14ac:dyDescent="0.2">
      <c r="A8" s="6"/>
      <c r="B8" s="2" t="s">
        <v>17</v>
      </c>
      <c r="C8" s="64">
        <v>7.33</v>
      </c>
      <c r="D8" s="46"/>
      <c r="E8" s="46"/>
      <c r="F8" s="46"/>
      <c r="G8" s="46"/>
    </row>
    <row r="9" spans="1:11" s="279" customFormat="1" x14ac:dyDescent="0.2">
      <c r="A9" s="266"/>
      <c r="B9" s="208" t="s">
        <v>251</v>
      </c>
      <c r="C9" s="290">
        <v>5</v>
      </c>
      <c r="D9" s="452" t="s">
        <v>252</v>
      </c>
      <c r="E9" s="289"/>
      <c r="F9" s="345"/>
    </row>
    <row r="10" spans="1:11" s="352" customFormat="1" ht="13.5" thickBot="1" x14ac:dyDescent="0.25"/>
    <row r="11" spans="1:11" s="352" customFormat="1" x14ac:dyDescent="0.2">
      <c r="A11" s="440"/>
      <c r="B11" s="471" t="s">
        <v>36</v>
      </c>
      <c r="C11" s="466">
        <v>1</v>
      </c>
      <c r="D11" s="464">
        <f>C11*C9</f>
        <v>5</v>
      </c>
      <c r="E11" s="439"/>
      <c r="F11" s="439"/>
      <c r="G11" s="439"/>
    </row>
    <row r="12" spans="1:11" s="352" customFormat="1" ht="13.5" thickBot="1" x14ac:dyDescent="0.25">
      <c r="A12" s="440"/>
      <c r="B12" s="465" t="s">
        <v>243</v>
      </c>
      <c r="C12" s="470">
        <v>0</v>
      </c>
      <c r="D12" s="476">
        <f>C12*C9</f>
        <v>0</v>
      </c>
      <c r="E12" s="439"/>
      <c r="F12" s="439"/>
      <c r="G12" s="439"/>
    </row>
    <row r="13" spans="1:11" x14ac:dyDescent="0.2">
      <c r="A13" s="6"/>
      <c r="C13" s="14"/>
      <c r="D13" s="15"/>
      <c r="E13" s="361"/>
      <c r="F13" s="8"/>
      <c r="G13" s="361"/>
    </row>
    <row r="14" spans="1:11" s="352" customFormat="1" x14ac:dyDescent="0.2">
      <c r="A14" s="443" t="s">
        <v>250</v>
      </c>
      <c r="B14" s="444"/>
      <c r="C14" s="444"/>
      <c r="D14" s="444"/>
      <c r="E14" s="445"/>
      <c r="F14" s="446"/>
      <c r="G14" s="445"/>
    </row>
    <row r="15" spans="1:11" s="352" customFormat="1" ht="13.5" thickBot="1" x14ac:dyDescent="0.25">
      <c r="A15" s="437"/>
      <c r="B15" s="217"/>
      <c r="C15" s="217"/>
      <c r="D15" s="217"/>
      <c r="E15" s="218"/>
      <c r="F15" s="447"/>
      <c r="G15" s="218"/>
    </row>
    <row r="16" spans="1:11" s="352" customFormat="1" x14ac:dyDescent="0.2">
      <c r="A16" s="437"/>
      <c r="B16" s="676" t="s">
        <v>303</v>
      </c>
      <c r="C16" s="677"/>
      <c r="D16" s="221">
        <v>1</v>
      </c>
      <c r="E16" s="447"/>
      <c r="F16" s="218"/>
      <c r="G16" s="218"/>
    </row>
    <row r="17" spans="1:7" s="352" customFormat="1" ht="13.5" thickBot="1" x14ac:dyDescent="0.25">
      <c r="A17" s="437"/>
      <c r="B17" s="678" t="s">
        <v>256</v>
      </c>
      <c r="C17" s="679"/>
      <c r="D17" s="222">
        <f>D16*C9</f>
        <v>5</v>
      </c>
      <c r="E17" s="447"/>
      <c r="F17" s="218"/>
      <c r="G17" s="218"/>
    </row>
    <row r="18" spans="1:7" s="352" customFormat="1" x14ac:dyDescent="0.2">
      <c r="A18" s="437"/>
      <c r="B18" s="217"/>
      <c r="C18" s="217"/>
      <c r="D18" s="217"/>
      <c r="E18" s="218"/>
      <c r="F18" s="447"/>
      <c r="G18" s="218"/>
    </row>
    <row r="19" spans="1:7" s="352" customFormat="1" ht="13.5" thickBot="1" x14ac:dyDescent="0.25">
      <c r="A19" s="440"/>
      <c r="B19" s="220" t="s">
        <v>244</v>
      </c>
      <c r="C19" s="220"/>
      <c r="D19" s="354"/>
      <c r="E19" s="355"/>
      <c r="F19" s="447"/>
      <c r="G19" s="442"/>
    </row>
    <row r="20" spans="1:7" s="352" customFormat="1" ht="31.5" customHeight="1" thickBot="1" x14ac:dyDescent="0.25">
      <c r="A20" s="440"/>
      <c r="B20" s="680" t="s">
        <v>209</v>
      </c>
      <c r="C20" s="681"/>
      <c r="D20" s="682"/>
      <c r="E20" s="351"/>
      <c r="F20" s="442"/>
      <c r="G20" s="447"/>
    </row>
    <row r="21" spans="1:7" s="352" customFormat="1" ht="31.5" customHeight="1" x14ac:dyDescent="0.2">
      <c r="B21" s="699" t="s">
        <v>245</v>
      </c>
      <c r="C21" s="700"/>
      <c r="D21" s="223">
        <f>$D$11</f>
        <v>5</v>
      </c>
    </row>
    <row r="22" spans="1:7" s="352" customFormat="1" ht="31.5" customHeight="1" x14ac:dyDescent="0.2">
      <c r="B22" s="691" t="s">
        <v>306</v>
      </c>
      <c r="C22" s="692"/>
      <c r="D22" s="540">
        <v>3</v>
      </c>
    </row>
    <row r="23" spans="1:7" s="352" customFormat="1" ht="31.5" customHeight="1" x14ac:dyDescent="0.2">
      <c r="B23" s="683" t="s">
        <v>258</v>
      </c>
      <c r="C23" s="684"/>
      <c r="D23" s="209">
        <v>7.16</v>
      </c>
    </row>
    <row r="24" spans="1:7" s="352" customFormat="1" ht="31.5" customHeight="1" x14ac:dyDescent="0.2">
      <c r="B24" s="693" t="s">
        <v>167</v>
      </c>
      <c r="C24" s="694"/>
      <c r="D24" s="210">
        <f>$C$7</f>
        <v>26.07</v>
      </c>
    </row>
    <row r="25" spans="1:7" s="352" customFormat="1" ht="31.5" customHeight="1" x14ac:dyDescent="0.2">
      <c r="B25" s="687" t="s">
        <v>259</v>
      </c>
      <c r="C25" s="688"/>
      <c r="D25" s="134">
        <f>$D$21</f>
        <v>5</v>
      </c>
    </row>
    <row r="26" spans="1:7" s="352" customFormat="1" ht="31.5" customHeight="1" x14ac:dyDescent="0.2">
      <c r="B26" s="691" t="s">
        <v>168</v>
      </c>
      <c r="C26" s="692"/>
      <c r="D26" s="419">
        <v>54.51</v>
      </c>
    </row>
    <row r="27" spans="1:7" s="352" customFormat="1" ht="31.5" customHeight="1" x14ac:dyDescent="0.2">
      <c r="B27" s="683" t="s">
        <v>169</v>
      </c>
      <c r="C27" s="684"/>
      <c r="D27" s="135">
        <f>D26*D25*D24*D22</f>
        <v>21316.135500000004</v>
      </c>
    </row>
    <row r="28" spans="1:7" s="352" customFormat="1" ht="31.5" customHeight="1" x14ac:dyDescent="0.2">
      <c r="B28" s="691" t="s">
        <v>170</v>
      </c>
      <c r="C28" s="692"/>
      <c r="D28" s="211">
        <v>60</v>
      </c>
    </row>
    <row r="29" spans="1:7" s="352" customFormat="1" ht="31.5" customHeight="1" x14ac:dyDescent="0.2">
      <c r="B29" s="683" t="s">
        <v>171</v>
      </c>
      <c r="C29" s="684"/>
      <c r="D29" s="136">
        <f>D26/D28</f>
        <v>0.90849999999999997</v>
      </c>
    </row>
    <row r="30" spans="1:7" s="352" customFormat="1" ht="31.5" customHeight="1" x14ac:dyDescent="0.2">
      <c r="B30" s="685" t="s">
        <v>302</v>
      </c>
      <c r="C30" s="686"/>
      <c r="D30" s="136">
        <v>0.2</v>
      </c>
    </row>
    <row r="31" spans="1:7" s="352" customFormat="1" ht="31.5" customHeight="1" x14ac:dyDescent="0.2">
      <c r="B31" s="687" t="s">
        <v>261</v>
      </c>
      <c r="C31" s="688"/>
      <c r="D31" s="137">
        <f>(D29+D30)*D22*D24*D25</f>
        <v>433.478925</v>
      </c>
    </row>
    <row r="32" spans="1:7" s="352" customFormat="1" ht="31.5" customHeight="1" thickBot="1" x14ac:dyDescent="0.25">
      <c r="B32" s="689" t="s">
        <v>262</v>
      </c>
      <c r="C32" s="690"/>
      <c r="D32" s="138">
        <f>((7.33*D24*D25)-D31)</f>
        <v>521.98657500000002</v>
      </c>
      <c r="F32" s="420"/>
    </row>
    <row r="33" spans="1:11" s="352" customFormat="1" x14ac:dyDescent="0.2">
      <c r="A33" s="440"/>
      <c r="B33" s="353"/>
      <c r="C33" s="353"/>
      <c r="D33" s="353"/>
    </row>
    <row r="34" spans="1:11" s="352" customFormat="1" x14ac:dyDescent="0.2">
      <c r="A34" s="440"/>
      <c r="B34" s="220" t="s">
        <v>246</v>
      </c>
      <c r="C34" s="220"/>
      <c r="D34" s="355"/>
    </row>
    <row r="35" spans="1:11" s="352" customFormat="1" x14ac:dyDescent="0.2">
      <c r="A35" s="440"/>
      <c r="B35" s="356" t="s">
        <v>209</v>
      </c>
      <c r="C35" s="357">
        <v>1</v>
      </c>
      <c r="E35" s="674" t="s">
        <v>247</v>
      </c>
      <c r="F35" s="675"/>
    </row>
    <row r="36" spans="1:11" s="352" customFormat="1" x14ac:dyDescent="0.2">
      <c r="A36" s="440"/>
      <c r="B36" s="356" t="s">
        <v>239</v>
      </c>
      <c r="C36" s="357">
        <v>1</v>
      </c>
      <c r="E36" s="212" t="s">
        <v>248</v>
      </c>
      <c r="F36" s="358">
        <f>D25</f>
        <v>5</v>
      </c>
    </row>
    <row r="37" spans="1:11" s="352" customFormat="1" x14ac:dyDescent="0.2">
      <c r="A37" s="440"/>
      <c r="B37" s="356" t="s">
        <v>238</v>
      </c>
      <c r="C37" s="357">
        <v>1</v>
      </c>
      <c r="E37" s="212" t="s">
        <v>249</v>
      </c>
      <c r="F37" s="359">
        <f>F36</f>
        <v>5</v>
      </c>
    </row>
    <row r="38" spans="1:11" x14ac:dyDescent="0.2">
      <c r="A38" s="6"/>
      <c r="C38" s="14"/>
      <c r="D38" s="15"/>
      <c r="E38" s="361"/>
      <c r="F38" s="8"/>
      <c r="G38" s="361"/>
    </row>
    <row r="39" spans="1:11" x14ac:dyDescent="0.2">
      <c r="A39" s="6"/>
      <c r="B39" s="3"/>
      <c r="C39" s="362"/>
      <c r="D39" s="26"/>
      <c r="E39" s="361"/>
      <c r="F39" s="8"/>
      <c r="G39" s="361"/>
      <c r="H39" s="220"/>
      <c r="I39" s="343"/>
      <c r="J39" s="344"/>
      <c r="K39" s="447"/>
    </row>
    <row r="40" spans="1:11" x14ac:dyDescent="0.2">
      <c r="A40" s="9" t="s">
        <v>253</v>
      </c>
      <c r="B40" s="10"/>
      <c r="C40" s="10"/>
      <c r="D40" s="11"/>
      <c r="E40" s="12"/>
      <c r="F40" s="11"/>
      <c r="G40" s="363"/>
    </row>
    <row r="41" spans="1:11" s="364" customFormat="1" x14ac:dyDescent="0.2">
      <c r="A41" s="115"/>
      <c r="B41" s="116"/>
      <c r="C41" s="116"/>
      <c r="D41" s="117"/>
      <c r="E41" s="58"/>
      <c r="F41" s="117"/>
      <c r="G41" s="117"/>
    </row>
    <row r="42" spans="1:11" s="279" customFormat="1" x14ac:dyDescent="0.2">
      <c r="A42" s="266"/>
      <c r="B42" s="349" t="s">
        <v>26</v>
      </c>
      <c r="C42" s="367"/>
      <c r="D42" s="368"/>
      <c r="E42" s="531"/>
      <c r="F42" s="294"/>
      <c r="G42" s="348"/>
      <c r="H42" s="349"/>
      <c r="I42" s="367"/>
      <c r="J42" s="368"/>
      <c r="K42" s="351"/>
    </row>
    <row r="43" spans="1:11" s="279" customFormat="1" ht="24.75" x14ac:dyDescent="0.2">
      <c r="A43" s="266"/>
      <c r="B43" s="532" t="s">
        <v>0</v>
      </c>
      <c r="C43" s="477" t="s">
        <v>36</v>
      </c>
      <c r="D43" s="477" t="s">
        <v>243</v>
      </c>
      <c r="E43" s="533" t="s">
        <v>191</v>
      </c>
      <c r="F43" s="534" t="s">
        <v>192</v>
      </c>
      <c r="G43" s="349"/>
      <c r="H43" s="367"/>
      <c r="I43" s="368"/>
      <c r="J43" s="351"/>
    </row>
    <row r="44" spans="1:11" s="279" customFormat="1" x14ac:dyDescent="0.2">
      <c r="A44" s="266"/>
      <c r="B44" s="535" t="s">
        <v>30</v>
      </c>
      <c r="C44" s="536">
        <f>C37*F37</f>
        <v>5</v>
      </c>
      <c r="D44" s="536"/>
      <c r="E44" s="537">
        <f>SUM(C44:D44)</f>
        <v>5</v>
      </c>
      <c r="F44" s="537">
        <f t="shared" ref="F44:F47" si="0">E44*$C$7*$C$8</f>
        <v>955.46550000000002</v>
      </c>
      <c r="G44" s="349"/>
      <c r="H44" s="367"/>
      <c r="I44" s="368"/>
      <c r="J44" s="351"/>
    </row>
    <row r="45" spans="1:11" s="279" customFormat="1" x14ac:dyDescent="0.2">
      <c r="A45" s="266"/>
      <c r="B45" s="535" t="s">
        <v>31</v>
      </c>
      <c r="C45" s="536"/>
      <c r="D45" s="536"/>
      <c r="E45" s="537">
        <f>SUM(C45:D45)</f>
        <v>0</v>
      </c>
      <c r="F45" s="537">
        <f t="shared" si="0"/>
        <v>0</v>
      </c>
      <c r="G45" s="349"/>
      <c r="H45" s="367"/>
      <c r="I45" s="368"/>
      <c r="J45" s="351"/>
    </row>
    <row r="46" spans="1:11" s="279" customFormat="1" x14ac:dyDescent="0.2">
      <c r="A46" s="266"/>
      <c r="B46" s="535" t="s">
        <v>37</v>
      </c>
      <c r="C46" s="536">
        <f>C36*F37</f>
        <v>5</v>
      </c>
      <c r="D46" s="536"/>
      <c r="E46" s="537">
        <f>SUM(C46:D46)</f>
        <v>5</v>
      </c>
      <c r="F46" s="537">
        <f t="shared" si="0"/>
        <v>955.46550000000002</v>
      </c>
      <c r="G46" s="349"/>
      <c r="H46" s="367"/>
      <c r="I46" s="368"/>
      <c r="J46" s="351"/>
    </row>
    <row r="47" spans="1:11" s="279" customFormat="1" x14ac:dyDescent="0.2">
      <c r="A47" s="266"/>
      <c r="B47" s="535" t="s">
        <v>38</v>
      </c>
      <c r="C47" s="536"/>
      <c r="D47" s="536"/>
      <c r="E47" s="537">
        <f>SUM(C47:D47)</f>
        <v>0</v>
      </c>
      <c r="F47" s="537">
        <f t="shared" si="0"/>
        <v>0</v>
      </c>
      <c r="G47" s="349"/>
      <c r="H47" s="367"/>
      <c r="I47" s="368"/>
      <c r="J47" s="351"/>
    </row>
    <row r="48" spans="1:11" s="279" customFormat="1" x14ac:dyDescent="0.2">
      <c r="A48" s="266"/>
      <c r="B48" s="346"/>
      <c r="C48" s="666" t="s">
        <v>11</v>
      </c>
      <c r="D48" s="667"/>
      <c r="E48" s="537">
        <f>SUM(E44:E47)</f>
        <v>10</v>
      </c>
      <c r="F48" s="537">
        <f>SUM(F44:F47)</f>
        <v>1910.931</v>
      </c>
      <c r="G48" s="349"/>
      <c r="H48" s="367"/>
      <c r="I48" s="368"/>
      <c r="J48" s="351"/>
    </row>
    <row r="49" spans="1:13" x14ac:dyDescent="0.2">
      <c r="A49" s="6"/>
      <c r="B49" s="3"/>
      <c r="C49" s="362"/>
      <c r="D49" s="26"/>
      <c r="E49" s="421"/>
      <c r="F49" s="8"/>
      <c r="G49" s="361"/>
      <c r="H49" s="220"/>
      <c r="I49" s="343"/>
      <c r="J49" s="344"/>
      <c r="K49" s="447"/>
    </row>
    <row r="50" spans="1:13" s="279" customFormat="1" x14ac:dyDescent="0.2">
      <c r="A50" s="118" t="s">
        <v>254</v>
      </c>
      <c r="B50" s="119"/>
      <c r="C50" s="119"/>
      <c r="D50" s="119"/>
      <c r="E50" s="119"/>
      <c r="F50" s="119"/>
      <c r="G50" s="120"/>
    </row>
    <row r="51" spans="1:13" s="279" customFormat="1" x14ac:dyDescent="0.2">
      <c r="A51" s="275"/>
      <c r="B51" s="370"/>
      <c r="C51" s="291"/>
      <c r="D51" s="275"/>
      <c r="E51" s="371"/>
      <c r="F51" s="275"/>
      <c r="G51" s="371"/>
    </row>
    <row r="52" spans="1:13" s="279" customFormat="1" ht="38.25" x14ac:dyDescent="0.2">
      <c r="A52" s="275"/>
      <c r="B52" s="276" t="s">
        <v>12</v>
      </c>
      <c r="C52" s="277" t="s">
        <v>1</v>
      </c>
      <c r="D52" s="278" t="s">
        <v>56</v>
      </c>
    </row>
    <row r="53" spans="1:13" s="279" customFormat="1" x14ac:dyDescent="0.2">
      <c r="A53" s="275"/>
      <c r="B53" s="280" t="s">
        <v>5</v>
      </c>
      <c r="C53" s="281" t="s">
        <v>22</v>
      </c>
      <c r="D53" s="232">
        <f>ROUNDUP((1/3)*($D$25),0)</f>
        <v>2</v>
      </c>
    </row>
    <row r="54" spans="1:13" s="279" customFormat="1" x14ac:dyDescent="0.2">
      <c r="A54" s="275"/>
      <c r="B54" s="280" t="s">
        <v>163</v>
      </c>
      <c r="C54" s="283" t="s">
        <v>22</v>
      </c>
      <c r="D54" s="232">
        <f>ROUNDUP((1/4)*($D$25),0)</f>
        <v>2</v>
      </c>
    </row>
    <row r="55" spans="1:13" x14ac:dyDescent="0.2">
      <c r="A55" s="3"/>
      <c r="B55" s="422"/>
      <c r="C55" s="15"/>
      <c r="D55" s="423"/>
      <c r="E55" s="15"/>
      <c r="H55" s="220"/>
      <c r="I55" s="343"/>
      <c r="J55" s="344"/>
      <c r="K55" s="447"/>
    </row>
    <row r="56" spans="1:13" s="424" customFormat="1" x14ac:dyDescent="0.2">
      <c r="A56" s="9" t="s">
        <v>172</v>
      </c>
      <c r="B56" s="60"/>
      <c r="C56" s="61"/>
      <c r="D56" s="62"/>
      <c r="E56" s="62"/>
      <c r="F56" s="62"/>
      <c r="G56" s="63"/>
      <c r="H56" s="220"/>
      <c r="I56" s="354"/>
      <c r="J56" s="355"/>
      <c r="K56" s="447"/>
    </row>
    <row r="57" spans="1:13" ht="13.5" thickBot="1" x14ac:dyDescent="0.25">
      <c r="A57" s="13"/>
      <c r="B57" s="14"/>
      <c r="C57" s="3"/>
      <c r="D57" s="15"/>
      <c r="E57" s="15"/>
      <c r="F57" s="15"/>
      <c r="G57" s="15"/>
      <c r="H57" s="220"/>
      <c r="I57" s="343"/>
      <c r="J57" s="344"/>
      <c r="K57" s="447"/>
    </row>
    <row r="58" spans="1:13" s="279" customFormat="1" ht="30" x14ac:dyDescent="0.2">
      <c r="A58" s="372"/>
      <c r="B58" s="668" t="s">
        <v>0</v>
      </c>
      <c r="C58" s="669"/>
      <c r="D58" s="670"/>
      <c r="E58" s="284" t="s">
        <v>107</v>
      </c>
      <c r="F58" s="284" t="s">
        <v>108</v>
      </c>
      <c r="G58" s="285" t="s">
        <v>109</v>
      </c>
      <c r="H58" s="372"/>
      <c r="I58" s="372"/>
      <c r="J58" s="372"/>
      <c r="K58" s="372"/>
      <c r="L58" s="372"/>
      <c r="M58" s="372"/>
    </row>
    <row r="59" spans="1:13" s="279" customFormat="1" ht="15" x14ac:dyDescent="0.2">
      <c r="A59" s="372"/>
      <c r="B59" s="671" t="s">
        <v>209</v>
      </c>
      <c r="C59" s="672"/>
      <c r="D59" s="673"/>
      <c r="E59" s="286">
        <f>$F$36</f>
        <v>5</v>
      </c>
      <c r="F59" s="292">
        <f>$D$31</f>
        <v>433.478925</v>
      </c>
      <c r="G59" s="288">
        <f>$D$32</f>
        <v>521.98657500000002</v>
      </c>
      <c r="H59" s="372"/>
      <c r="I59" s="372"/>
      <c r="J59" s="372"/>
      <c r="K59" s="372"/>
      <c r="L59" s="372"/>
      <c r="M59" s="372"/>
    </row>
    <row r="60" spans="1:13" ht="15" x14ac:dyDescent="0.2">
      <c r="A60" s="417"/>
      <c r="B60" s="417"/>
      <c r="C60" s="417"/>
      <c r="D60" s="417"/>
      <c r="E60" s="417"/>
      <c r="F60" s="417"/>
      <c r="G60" s="425" t="s">
        <v>264</v>
      </c>
      <c r="H60" s="417"/>
      <c r="I60" s="417"/>
      <c r="J60" s="417"/>
      <c r="K60" s="417"/>
      <c r="L60" s="417"/>
      <c r="M60" s="417"/>
    </row>
    <row r="61" spans="1:13" x14ac:dyDescent="0.2">
      <c r="C61" s="373"/>
    </row>
    <row r="62" spans="1:13" x14ac:dyDescent="0.2">
      <c r="C62" s="373"/>
    </row>
    <row r="63" spans="1:13" x14ac:dyDescent="0.2">
      <c r="C63" s="373"/>
    </row>
    <row r="64" spans="1:13" x14ac:dyDescent="0.2">
      <c r="C64" s="373"/>
    </row>
    <row r="65" spans="2:3" x14ac:dyDescent="0.2">
      <c r="C65" s="373"/>
    </row>
    <row r="66" spans="2:3" x14ac:dyDescent="0.2">
      <c r="C66" s="373"/>
    </row>
    <row r="67" spans="2:3" x14ac:dyDescent="0.2">
      <c r="C67" s="373"/>
    </row>
    <row r="68" spans="2:3" x14ac:dyDescent="0.2">
      <c r="C68" s="373"/>
    </row>
    <row r="69" spans="2:3" x14ac:dyDescent="0.2">
      <c r="C69" s="373"/>
    </row>
    <row r="70" spans="2:3" x14ac:dyDescent="0.2">
      <c r="C70" s="373"/>
    </row>
    <row r="71" spans="2:3" x14ac:dyDescent="0.2">
      <c r="C71" s="373"/>
    </row>
    <row r="72" spans="2:3" x14ac:dyDescent="0.2">
      <c r="C72" s="373"/>
    </row>
    <row r="73" spans="2:3" x14ac:dyDescent="0.2">
      <c r="C73" s="373"/>
    </row>
    <row r="74" spans="2:3" x14ac:dyDescent="0.2">
      <c r="C74" s="373"/>
    </row>
    <row r="75" spans="2:3" x14ac:dyDescent="0.2">
      <c r="B75" s="342"/>
      <c r="C75" s="373"/>
    </row>
    <row r="76" spans="2:3" x14ac:dyDescent="0.2">
      <c r="B76" s="342"/>
    </row>
    <row r="77" spans="2:3" x14ac:dyDescent="0.2">
      <c r="B77" s="342"/>
    </row>
    <row r="78" spans="2:3" x14ac:dyDescent="0.2">
      <c r="B78" s="342"/>
    </row>
    <row r="79" spans="2:3" x14ac:dyDescent="0.2">
      <c r="B79" s="342"/>
    </row>
    <row r="80" spans="2:3" x14ac:dyDescent="0.2">
      <c r="B80" s="342"/>
    </row>
    <row r="81" spans="2:3" x14ac:dyDescent="0.2">
      <c r="B81" s="342"/>
    </row>
    <row r="82" spans="2:3" x14ac:dyDescent="0.2">
      <c r="B82" s="342"/>
    </row>
    <row r="83" spans="2:3" x14ac:dyDescent="0.2">
      <c r="B83" s="342"/>
    </row>
    <row r="84" spans="2:3" x14ac:dyDescent="0.2">
      <c r="B84" s="342"/>
    </row>
    <row r="85" spans="2:3" x14ac:dyDescent="0.2">
      <c r="B85" s="342"/>
    </row>
    <row r="86" spans="2:3" x14ac:dyDescent="0.2">
      <c r="B86" s="342"/>
    </row>
    <row r="87" spans="2:3" x14ac:dyDescent="0.2">
      <c r="B87" s="342"/>
    </row>
    <row r="88" spans="2:3" x14ac:dyDescent="0.2">
      <c r="B88" s="342"/>
    </row>
    <row r="89" spans="2:3" x14ac:dyDescent="0.2">
      <c r="B89" s="342"/>
    </row>
    <row r="90" spans="2:3" x14ac:dyDescent="0.2">
      <c r="B90" s="342"/>
    </row>
    <row r="91" spans="2:3" x14ac:dyDescent="0.2">
      <c r="B91" s="342"/>
      <c r="C91" s="342"/>
    </row>
    <row r="92" spans="2:3" x14ac:dyDescent="0.2">
      <c r="B92" s="342"/>
      <c r="C92" s="342"/>
    </row>
    <row r="93" spans="2:3" x14ac:dyDescent="0.2">
      <c r="B93" s="342"/>
      <c r="C93" s="342"/>
    </row>
    <row r="94" spans="2:3" x14ac:dyDescent="0.2">
      <c r="B94" s="342"/>
      <c r="C94" s="342"/>
    </row>
    <row r="95" spans="2:3" x14ac:dyDescent="0.2">
      <c r="B95" s="342"/>
      <c r="C95" s="342"/>
    </row>
    <row r="96" spans="2:3" x14ac:dyDescent="0.2">
      <c r="B96" s="342"/>
      <c r="C96" s="342"/>
    </row>
    <row r="97" spans="2:3" x14ac:dyDescent="0.2">
      <c r="B97" s="342"/>
      <c r="C97" s="342"/>
    </row>
    <row r="98" spans="2:3" x14ac:dyDescent="0.2">
      <c r="B98" s="342"/>
      <c r="C98" s="342"/>
    </row>
    <row r="99" spans="2:3" x14ac:dyDescent="0.2">
      <c r="B99" s="342"/>
      <c r="C99" s="342"/>
    </row>
    <row r="100" spans="2:3" x14ac:dyDescent="0.2">
      <c r="B100" s="342"/>
      <c r="C100" s="342"/>
    </row>
    <row r="101" spans="2:3" x14ac:dyDescent="0.2">
      <c r="B101" s="342"/>
      <c r="C101" s="342"/>
    </row>
    <row r="102" spans="2:3" x14ac:dyDescent="0.2">
      <c r="B102" s="342"/>
      <c r="C102" s="342"/>
    </row>
    <row r="103" spans="2:3" x14ac:dyDescent="0.2">
      <c r="B103" s="342"/>
      <c r="C103" s="342"/>
    </row>
    <row r="104" spans="2:3" x14ac:dyDescent="0.2">
      <c r="B104" s="342"/>
      <c r="C104" s="342"/>
    </row>
    <row r="105" spans="2:3" x14ac:dyDescent="0.2">
      <c r="B105" s="342"/>
      <c r="C105" s="342"/>
    </row>
    <row r="106" spans="2:3" x14ac:dyDescent="0.2">
      <c r="B106" s="342"/>
      <c r="C106" s="342"/>
    </row>
    <row r="107" spans="2:3" x14ac:dyDescent="0.2">
      <c r="B107" s="342"/>
      <c r="C107" s="342"/>
    </row>
    <row r="108" spans="2:3" x14ac:dyDescent="0.2">
      <c r="B108" s="342"/>
      <c r="C108" s="342"/>
    </row>
    <row r="109" spans="2:3" x14ac:dyDescent="0.2">
      <c r="B109" s="342"/>
      <c r="C109" s="342"/>
    </row>
    <row r="110" spans="2:3" x14ac:dyDescent="0.2">
      <c r="B110" s="342"/>
      <c r="C110" s="342"/>
    </row>
    <row r="111" spans="2:3" x14ac:dyDescent="0.2">
      <c r="B111" s="342"/>
      <c r="C111" s="342"/>
    </row>
    <row r="112" spans="2:3" x14ac:dyDescent="0.2">
      <c r="B112" s="342"/>
      <c r="C112" s="342"/>
    </row>
    <row r="113" spans="2:3" x14ac:dyDescent="0.2">
      <c r="B113" s="342"/>
      <c r="C113" s="342"/>
    </row>
    <row r="114" spans="2:3" x14ac:dyDescent="0.2">
      <c r="B114" s="342"/>
      <c r="C114" s="342"/>
    </row>
    <row r="115" spans="2:3" x14ac:dyDescent="0.2">
      <c r="B115" s="342"/>
      <c r="C115" s="342"/>
    </row>
    <row r="116" spans="2:3" x14ac:dyDescent="0.2">
      <c r="B116" s="342"/>
      <c r="C116" s="342"/>
    </row>
    <row r="117" spans="2:3" x14ac:dyDescent="0.2">
      <c r="B117" s="342"/>
      <c r="C117" s="342"/>
    </row>
    <row r="118" spans="2:3" x14ac:dyDescent="0.2">
      <c r="B118" s="342"/>
      <c r="C118" s="342"/>
    </row>
    <row r="119" spans="2:3" x14ac:dyDescent="0.2">
      <c r="B119" s="342"/>
      <c r="C119" s="342"/>
    </row>
    <row r="120" spans="2:3" x14ac:dyDescent="0.2">
      <c r="B120" s="342"/>
      <c r="C120" s="342"/>
    </row>
    <row r="121" spans="2:3" x14ac:dyDescent="0.2">
      <c r="B121" s="342"/>
      <c r="C121" s="342"/>
    </row>
    <row r="122" spans="2:3" x14ac:dyDescent="0.2">
      <c r="B122" s="342"/>
      <c r="C122" s="342"/>
    </row>
    <row r="123" spans="2:3" x14ac:dyDescent="0.2">
      <c r="B123" s="342"/>
      <c r="C123" s="342"/>
    </row>
    <row r="124" spans="2:3" x14ac:dyDescent="0.2">
      <c r="B124" s="342"/>
      <c r="C124" s="342"/>
    </row>
    <row r="125" spans="2:3" x14ac:dyDescent="0.2">
      <c r="B125" s="342"/>
      <c r="C125" s="342"/>
    </row>
    <row r="126" spans="2:3" x14ac:dyDescent="0.2">
      <c r="B126" s="342"/>
      <c r="C126" s="342"/>
    </row>
    <row r="127" spans="2:3" x14ac:dyDescent="0.2">
      <c r="B127" s="342"/>
      <c r="C127" s="342"/>
    </row>
    <row r="128" spans="2:3" x14ac:dyDescent="0.2">
      <c r="B128" s="342"/>
      <c r="C128" s="342"/>
    </row>
    <row r="129" spans="2:3" x14ac:dyDescent="0.2">
      <c r="B129" s="342"/>
      <c r="C129" s="342"/>
    </row>
    <row r="130" spans="2:3" x14ac:dyDescent="0.2">
      <c r="B130" s="342"/>
      <c r="C130" s="342"/>
    </row>
    <row r="131" spans="2:3" x14ac:dyDescent="0.2">
      <c r="B131" s="342"/>
      <c r="C131" s="342"/>
    </row>
    <row r="132" spans="2:3" x14ac:dyDescent="0.2">
      <c r="B132" s="342"/>
      <c r="C132" s="342"/>
    </row>
    <row r="133" spans="2:3" x14ac:dyDescent="0.2">
      <c r="B133" s="342"/>
      <c r="C133" s="342"/>
    </row>
    <row r="134" spans="2:3" x14ac:dyDescent="0.2">
      <c r="B134" s="342"/>
      <c r="C134" s="342"/>
    </row>
    <row r="135" spans="2:3" x14ac:dyDescent="0.2">
      <c r="B135" s="342"/>
      <c r="C135" s="342"/>
    </row>
    <row r="136" spans="2:3" x14ac:dyDescent="0.2">
      <c r="B136" s="342"/>
      <c r="C136" s="342"/>
    </row>
  </sheetData>
  <sortState ref="B67:G92">
    <sortCondition ref="B67"/>
  </sortState>
  <mergeCells count="21">
    <mergeCell ref="G1:G3"/>
    <mergeCell ref="B2:F2"/>
    <mergeCell ref="B22:C22"/>
    <mergeCell ref="B21:C21"/>
    <mergeCell ref="B23:C23"/>
    <mergeCell ref="C48:D48"/>
    <mergeCell ref="B58:D58"/>
    <mergeCell ref="B59:D59"/>
    <mergeCell ref="E35:F35"/>
    <mergeCell ref="B16:C16"/>
    <mergeCell ref="B17:C17"/>
    <mergeCell ref="B20:D20"/>
    <mergeCell ref="B27:C27"/>
    <mergeCell ref="B30:C30"/>
    <mergeCell ref="B31:C31"/>
    <mergeCell ref="B32:C32"/>
    <mergeCell ref="B28:C28"/>
    <mergeCell ref="B29:C29"/>
    <mergeCell ref="B25:C25"/>
    <mergeCell ref="B24:C24"/>
    <mergeCell ref="B26:C26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59" orientation="portrait" r:id="rId1"/>
  <headerFooter>
    <oddHeader>&amp;C&amp;G</oddHeader>
    <oddFooter>&amp;L&amp;F&amp;C&amp;A&amp;R&amp;P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51"/>
  <sheetViews>
    <sheetView showGridLines="0" showZeros="0" view="pageBreakPreview" zoomScaleNormal="85" zoomScaleSheetLayoutView="100" workbookViewId="0">
      <selection activeCell="G26" sqref="G26"/>
    </sheetView>
  </sheetViews>
  <sheetFormatPr defaultColWidth="9.140625" defaultRowHeight="12.75" x14ac:dyDescent="0.2"/>
  <cols>
    <col min="1" max="1" width="2.85546875" style="342" customWidth="1"/>
    <col min="2" max="2" width="59.28515625" style="360" bestFit="1" customWidth="1"/>
    <col min="3" max="3" width="26" style="360" customWidth="1"/>
    <col min="4" max="7" width="19.140625" style="342" customWidth="1"/>
    <col min="8" max="8" width="15.85546875" style="342" bestFit="1" customWidth="1"/>
    <col min="9" max="9" width="14.28515625" style="342" bestFit="1" customWidth="1"/>
    <col min="10" max="10" width="14.28515625" style="342" customWidth="1"/>
    <col min="11" max="11" width="10.42578125" style="342" customWidth="1"/>
    <col min="12" max="16384" width="9.140625" style="342"/>
  </cols>
  <sheetData>
    <row r="1" spans="1:11" ht="13.5" thickTop="1" x14ac:dyDescent="0.2">
      <c r="A1" s="25"/>
      <c r="B1" s="25" t="s">
        <v>193</v>
      </c>
      <c r="C1" s="25"/>
      <c r="D1" s="25"/>
      <c r="E1" s="25"/>
      <c r="F1" s="25"/>
      <c r="G1" s="695"/>
    </row>
    <row r="2" spans="1:11" ht="15.75" x14ac:dyDescent="0.2">
      <c r="A2" s="171"/>
      <c r="B2" s="698" t="s">
        <v>211</v>
      </c>
      <c r="C2" s="698"/>
      <c r="D2" s="698"/>
      <c r="E2" s="698"/>
      <c r="F2" s="698"/>
      <c r="G2" s="696"/>
    </row>
    <row r="3" spans="1:11" ht="13.5" thickBot="1" x14ac:dyDescent="0.25">
      <c r="A3" s="4"/>
      <c r="B3" s="5"/>
      <c r="C3" s="5"/>
      <c r="D3" s="5"/>
      <c r="E3" s="5"/>
      <c r="F3" s="5"/>
      <c r="G3" s="697"/>
    </row>
    <row r="4" spans="1:11" ht="13.5" thickTop="1" x14ac:dyDescent="0.2">
      <c r="A4" s="6"/>
      <c r="B4" s="47"/>
      <c r="C4" s="47"/>
      <c r="D4" s="46"/>
      <c r="E4" s="46"/>
      <c r="F4" s="46"/>
      <c r="G4" s="46"/>
    </row>
    <row r="5" spans="1:11" x14ac:dyDescent="0.2">
      <c r="A5" s="66" t="s">
        <v>106</v>
      </c>
      <c r="B5" s="66"/>
      <c r="C5" s="66"/>
      <c r="D5" s="34"/>
      <c r="E5" s="34"/>
      <c r="F5" s="34"/>
      <c r="G5" s="35"/>
      <c r="H5" s="220"/>
      <c r="I5" s="343"/>
      <c r="J5" s="344"/>
      <c r="K5" s="447"/>
    </row>
    <row r="6" spans="1:11" x14ac:dyDescent="0.2">
      <c r="A6" s="48"/>
      <c r="B6" s="65"/>
      <c r="C6" s="65"/>
      <c r="D6" s="30"/>
      <c r="E6" s="30"/>
      <c r="F6" s="30"/>
      <c r="G6" s="59"/>
      <c r="H6" s="220"/>
      <c r="I6" s="343"/>
      <c r="J6" s="344"/>
      <c r="K6" s="447"/>
    </row>
    <row r="7" spans="1:11" x14ac:dyDescent="0.2">
      <c r="A7" s="6"/>
      <c r="B7" s="2" t="s">
        <v>16</v>
      </c>
      <c r="C7" s="163">
        <v>26.07</v>
      </c>
      <c r="D7" s="46"/>
      <c r="E7" s="46"/>
      <c r="F7"/>
      <c r="G7"/>
    </row>
    <row r="8" spans="1:11" x14ac:dyDescent="0.2">
      <c r="A8" s="6"/>
      <c r="B8" s="2" t="s">
        <v>17</v>
      </c>
      <c r="C8" s="64">
        <v>7.33</v>
      </c>
      <c r="D8" s="46"/>
      <c r="E8" s="46"/>
      <c r="F8"/>
      <c r="G8"/>
    </row>
    <row r="9" spans="1:11" s="279" customFormat="1" x14ac:dyDescent="0.2">
      <c r="A9" s="266"/>
      <c r="B9" s="208" t="s">
        <v>251</v>
      </c>
      <c r="C9" s="290">
        <v>4</v>
      </c>
      <c r="D9" s="452" t="s">
        <v>252</v>
      </c>
      <c r="E9" s="289"/>
      <c r="F9" s="345"/>
    </row>
    <row r="10" spans="1:11" s="352" customFormat="1" ht="13.5" thickBot="1" x14ac:dyDescent="0.25"/>
    <row r="11" spans="1:11" s="352" customFormat="1" x14ac:dyDescent="0.2">
      <c r="A11" s="440"/>
      <c r="B11" s="471" t="s">
        <v>36</v>
      </c>
      <c r="C11" s="466">
        <v>1</v>
      </c>
      <c r="D11" s="464">
        <f>C11*C9</f>
        <v>4</v>
      </c>
      <c r="E11" s="439"/>
      <c r="F11" s="439"/>
      <c r="G11" s="439"/>
    </row>
    <row r="12" spans="1:11" s="352" customFormat="1" ht="13.5" thickBot="1" x14ac:dyDescent="0.25">
      <c r="A12" s="440"/>
      <c r="B12" s="465" t="s">
        <v>243</v>
      </c>
      <c r="C12" s="470">
        <v>0</v>
      </c>
      <c r="D12" s="476">
        <f>C12*C9</f>
        <v>0</v>
      </c>
      <c r="E12" s="439"/>
      <c r="F12" s="439"/>
      <c r="G12" s="439"/>
    </row>
    <row r="13" spans="1:11" x14ac:dyDescent="0.2">
      <c r="A13" s="6"/>
      <c r="C13" s="14"/>
      <c r="D13" s="15"/>
      <c r="E13" s="361"/>
      <c r="F13" s="8"/>
      <c r="G13" s="361"/>
    </row>
    <row r="14" spans="1:11" s="352" customFormat="1" x14ac:dyDescent="0.2">
      <c r="A14" s="443" t="s">
        <v>250</v>
      </c>
      <c r="B14" s="444"/>
      <c r="C14" s="444"/>
      <c r="D14" s="444"/>
      <c r="E14" s="445"/>
      <c r="F14" s="446"/>
      <c r="G14" s="445"/>
    </row>
    <row r="15" spans="1:11" s="352" customFormat="1" ht="13.5" thickBot="1" x14ac:dyDescent="0.25">
      <c r="A15" s="437"/>
      <c r="B15" s="217"/>
      <c r="C15" s="217"/>
      <c r="D15" s="217"/>
      <c r="E15" s="218"/>
      <c r="F15" s="447"/>
      <c r="G15" s="218"/>
    </row>
    <row r="16" spans="1:11" s="352" customFormat="1" x14ac:dyDescent="0.2">
      <c r="A16" s="437"/>
      <c r="B16" s="676" t="s">
        <v>304</v>
      </c>
      <c r="C16" s="677"/>
      <c r="D16" s="221">
        <v>1</v>
      </c>
      <c r="E16" s="447"/>
      <c r="F16" s="218"/>
      <c r="G16" s="218"/>
    </row>
    <row r="17" spans="1:7" s="352" customFormat="1" ht="13.5" thickBot="1" x14ac:dyDescent="0.25">
      <c r="A17" s="437"/>
      <c r="B17" s="678" t="s">
        <v>256</v>
      </c>
      <c r="C17" s="679"/>
      <c r="D17" s="222">
        <f>D16*C9</f>
        <v>4</v>
      </c>
      <c r="E17" s="447"/>
      <c r="F17" s="218"/>
      <c r="G17" s="218"/>
    </row>
    <row r="18" spans="1:7" customFormat="1" ht="31.5" customHeight="1" thickBot="1" x14ac:dyDescent="0.25"/>
    <row r="19" spans="1:7" s="352" customFormat="1" ht="31.5" customHeight="1" thickBot="1" x14ac:dyDescent="0.25">
      <c r="B19" s="705" t="s">
        <v>300</v>
      </c>
      <c r="C19" s="706"/>
      <c r="D19" s="707"/>
    </row>
    <row r="20" spans="1:7" s="352" customFormat="1" ht="31.5" customHeight="1" x14ac:dyDescent="0.2">
      <c r="B20" s="699" t="s">
        <v>245</v>
      </c>
      <c r="C20" s="700"/>
      <c r="D20" s="223">
        <f>C9</f>
        <v>4</v>
      </c>
    </row>
    <row r="21" spans="1:7" s="352" customFormat="1" ht="31.5" customHeight="1" x14ac:dyDescent="0.2">
      <c r="B21" s="691" t="s">
        <v>306</v>
      </c>
      <c r="C21" s="692"/>
      <c r="D21" s="418">
        <v>3</v>
      </c>
    </row>
    <row r="22" spans="1:7" s="352" customFormat="1" ht="31.5" customHeight="1" x14ac:dyDescent="0.2">
      <c r="B22" s="683" t="s">
        <v>258</v>
      </c>
      <c r="C22" s="684"/>
      <c r="D22" s="209">
        <v>4.5</v>
      </c>
    </row>
    <row r="23" spans="1:7" s="352" customFormat="1" ht="31.5" customHeight="1" x14ac:dyDescent="0.2">
      <c r="B23" s="693" t="s">
        <v>167</v>
      </c>
      <c r="C23" s="694"/>
      <c r="D23" s="210">
        <f>$C$7</f>
        <v>26.07</v>
      </c>
    </row>
    <row r="24" spans="1:7" s="352" customFormat="1" ht="31.5" customHeight="1" x14ac:dyDescent="0.2">
      <c r="B24" s="687" t="s">
        <v>259</v>
      </c>
      <c r="C24" s="688"/>
      <c r="D24" s="134">
        <f>$D$20</f>
        <v>4</v>
      </c>
    </row>
    <row r="25" spans="1:7" s="352" customFormat="1" ht="31.5" customHeight="1" x14ac:dyDescent="0.2">
      <c r="B25" s="691" t="s">
        <v>168</v>
      </c>
      <c r="C25" s="692"/>
      <c r="D25" s="419">
        <v>54.51</v>
      </c>
    </row>
    <row r="26" spans="1:7" s="352" customFormat="1" ht="31.5" customHeight="1" x14ac:dyDescent="0.2">
      <c r="B26" s="683" t="s">
        <v>169</v>
      </c>
      <c r="C26" s="684"/>
      <c r="D26" s="135">
        <f>D25*D24*D23*D21</f>
        <v>17052.9084</v>
      </c>
    </row>
    <row r="27" spans="1:7" s="352" customFormat="1" ht="31.5" customHeight="1" x14ac:dyDescent="0.2">
      <c r="B27" s="691" t="s">
        <v>170</v>
      </c>
      <c r="C27" s="692"/>
      <c r="D27" s="211">
        <v>60</v>
      </c>
    </row>
    <row r="28" spans="1:7" s="352" customFormat="1" ht="31.5" customHeight="1" x14ac:dyDescent="0.2">
      <c r="B28" s="683" t="s">
        <v>171</v>
      </c>
      <c r="C28" s="684"/>
      <c r="D28" s="136">
        <f>D25/D27</f>
        <v>0.90849999999999997</v>
      </c>
    </row>
    <row r="29" spans="1:7" s="352" customFormat="1" ht="31.5" customHeight="1" x14ac:dyDescent="0.2">
      <c r="B29" s="685" t="s">
        <v>305</v>
      </c>
      <c r="C29" s="686"/>
      <c r="D29" s="136">
        <v>0.1</v>
      </c>
    </row>
    <row r="30" spans="1:7" s="352" customFormat="1" ht="31.5" customHeight="1" x14ac:dyDescent="0.2">
      <c r="B30" s="687" t="s">
        <v>261</v>
      </c>
      <c r="C30" s="688"/>
      <c r="D30" s="137">
        <f>(D28+D29)*D21*D23*D24</f>
        <v>315.49914000000001</v>
      </c>
    </row>
    <row r="31" spans="1:7" s="352" customFormat="1" ht="15.75" thickBot="1" x14ac:dyDescent="0.25">
      <c r="A31" s="440"/>
      <c r="B31" s="689" t="s">
        <v>262</v>
      </c>
      <c r="C31" s="690"/>
      <c r="D31" s="138">
        <f>((7.33*D23*D24)-D30)</f>
        <v>448.87325999999996</v>
      </c>
    </row>
    <row r="32" spans="1:7" s="346" customFormat="1" ht="15" x14ac:dyDescent="0.2">
      <c r="A32" s="293"/>
      <c r="B32" s="538"/>
      <c r="C32" s="538"/>
      <c r="D32" s="539"/>
    </row>
    <row r="33" spans="1:11" s="352" customFormat="1" x14ac:dyDescent="0.2">
      <c r="A33" s="440"/>
      <c r="B33" s="349" t="s">
        <v>246</v>
      </c>
      <c r="C33" s="349"/>
      <c r="D33" s="350"/>
      <c r="E33" s="346"/>
      <c r="F33" s="346"/>
      <c r="G33" s="346"/>
    </row>
    <row r="34" spans="1:11" s="352" customFormat="1" x14ac:dyDescent="0.2">
      <c r="A34" s="440"/>
      <c r="B34" s="478" t="s">
        <v>300</v>
      </c>
      <c r="C34" s="461"/>
      <c r="D34" s="477">
        <v>1</v>
      </c>
      <c r="E34" s="346"/>
      <c r="F34" s="701" t="s">
        <v>247</v>
      </c>
      <c r="G34" s="702"/>
    </row>
    <row r="35" spans="1:11" s="352" customFormat="1" x14ac:dyDescent="0.2">
      <c r="A35" s="440"/>
      <c r="B35" s="478" t="s">
        <v>239</v>
      </c>
      <c r="C35" s="461"/>
      <c r="D35" s="477">
        <v>1</v>
      </c>
      <c r="E35" s="346"/>
      <c r="F35" s="462" t="s">
        <v>248</v>
      </c>
      <c r="G35" s="460">
        <f>D24</f>
        <v>4</v>
      </c>
    </row>
    <row r="36" spans="1:11" s="352" customFormat="1" x14ac:dyDescent="0.2">
      <c r="A36" s="440"/>
      <c r="B36" s="478" t="s">
        <v>238</v>
      </c>
      <c r="C36" s="461"/>
      <c r="D36" s="477">
        <v>2</v>
      </c>
      <c r="E36" s="346"/>
      <c r="F36" s="462" t="s">
        <v>249</v>
      </c>
      <c r="G36" s="463">
        <f>G35</f>
        <v>4</v>
      </c>
    </row>
    <row r="37" spans="1:11" x14ac:dyDescent="0.2">
      <c r="A37" s="6"/>
      <c r="C37" s="14"/>
      <c r="D37" s="15"/>
      <c r="E37" s="361"/>
      <c r="F37" s="8"/>
      <c r="G37" s="361"/>
    </row>
    <row r="38" spans="1:11" x14ac:dyDescent="0.2">
      <c r="A38" s="6"/>
      <c r="B38" s="3"/>
      <c r="C38" s="362"/>
      <c r="D38" s="26"/>
      <c r="E38" s="361"/>
      <c r="F38" s="8"/>
      <c r="G38" s="361"/>
      <c r="H38" s="220"/>
      <c r="I38" s="343"/>
      <c r="J38" s="344"/>
      <c r="K38" s="447"/>
    </row>
    <row r="39" spans="1:11" x14ac:dyDescent="0.2">
      <c r="A39" s="9" t="s">
        <v>253</v>
      </c>
      <c r="B39" s="10"/>
      <c r="C39" s="10"/>
      <c r="D39" s="11"/>
      <c r="E39" s="12"/>
      <c r="F39" s="11"/>
      <c r="G39" s="363"/>
    </row>
    <row r="40" spans="1:11" s="364" customFormat="1" x14ac:dyDescent="0.2">
      <c r="A40" s="115"/>
      <c r="B40" s="116"/>
      <c r="C40" s="116"/>
      <c r="D40" s="117"/>
      <c r="E40" s="58"/>
      <c r="F40" s="117"/>
      <c r="G40" s="117"/>
    </row>
    <row r="41" spans="1:11" s="279" customFormat="1" x14ac:dyDescent="0.2">
      <c r="A41" s="266"/>
      <c r="B41" s="349" t="s">
        <v>26</v>
      </c>
      <c r="C41" s="367"/>
      <c r="D41" s="368"/>
      <c r="E41" s="531"/>
      <c r="F41" s="294"/>
      <c r="G41" s="348"/>
      <c r="H41" s="349"/>
      <c r="I41" s="367"/>
      <c r="J41" s="368"/>
      <c r="K41" s="351"/>
    </row>
    <row r="42" spans="1:11" s="279" customFormat="1" ht="24.75" x14ac:dyDescent="0.2">
      <c r="A42" s="266"/>
      <c r="B42" s="532" t="s">
        <v>0</v>
      </c>
      <c r="C42" s="477" t="s">
        <v>36</v>
      </c>
      <c r="D42" s="477" t="s">
        <v>243</v>
      </c>
      <c r="E42" s="533" t="s">
        <v>191</v>
      </c>
      <c r="F42" s="534" t="s">
        <v>192</v>
      </c>
      <c r="G42" s="349"/>
      <c r="H42" s="367"/>
      <c r="I42" s="368"/>
      <c r="J42" s="351"/>
    </row>
    <row r="43" spans="1:11" s="279" customFormat="1" x14ac:dyDescent="0.2">
      <c r="A43" s="266"/>
      <c r="B43" s="535" t="s">
        <v>30</v>
      </c>
      <c r="C43" s="536">
        <f>D36*G36</f>
        <v>8</v>
      </c>
      <c r="D43" s="536"/>
      <c r="E43" s="537">
        <f>SUM(C43:D43)</f>
        <v>8</v>
      </c>
      <c r="F43" s="537">
        <f t="shared" ref="F43:F46" si="0">E43*$C$7*$C$8</f>
        <v>1528.7447999999999</v>
      </c>
      <c r="G43" s="349"/>
      <c r="H43" s="367"/>
      <c r="I43" s="368"/>
      <c r="J43" s="351"/>
    </row>
    <row r="44" spans="1:11" s="279" customFormat="1" x14ac:dyDescent="0.2">
      <c r="A44" s="266"/>
      <c r="B44" s="535" t="s">
        <v>31</v>
      </c>
      <c r="C44" s="536"/>
      <c r="D44" s="536"/>
      <c r="E44" s="537">
        <f>SUM(C44:D44)</f>
        <v>0</v>
      </c>
      <c r="F44" s="537">
        <f t="shared" si="0"/>
        <v>0</v>
      </c>
      <c r="G44" s="349"/>
      <c r="H44" s="367"/>
      <c r="I44" s="368"/>
      <c r="J44" s="351"/>
    </row>
    <row r="45" spans="1:11" s="279" customFormat="1" x14ac:dyDescent="0.2">
      <c r="A45" s="266"/>
      <c r="B45" s="535" t="s">
        <v>37</v>
      </c>
      <c r="C45" s="536">
        <f>D35*G36</f>
        <v>4</v>
      </c>
      <c r="D45" s="536"/>
      <c r="E45" s="537">
        <f>SUM(C45:D45)</f>
        <v>4</v>
      </c>
      <c r="F45" s="537">
        <f t="shared" si="0"/>
        <v>764.37239999999997</v>
      </c>
      <c r="G45" s="349"/>
      <c r="H45" s="367"/>
      <c r="I45" s="368"/>
      <c r="J45" s="351"/>
    </row>
    <row r="46" spans="1:11" s="279" customFormat="1" x14ac:dyDescent="0.2">
      <c r="A46" s="266"/>
      <c r="B46" s="535" t="s">
        <v>38</v>
      </c>
      <c r="C46" s="536"/>
      <c r="D46" s="536"/>
      <c r="E46" s="537">
        <f>SUM(C46:D46)</f>
        <v>0</v>
      </c>
      <c r="F46" s="537">
        <f t="shared" si="0"/>
        <v>0</v>
      </c>
      <c r="G46" s="349"/>
      <c r="H46" s="367"/>
      <c r="I46" s="368"/>
      <c r="J46" s="351"/>
    </row>
    <row r="47" spans="1:11" s="279" customFormat="1" x14ac:dyDescent="0.2">
      <c r="A47" s="266"/>
      <c r="B47" s="346"/>
      <c r="C47" s="666" t="s">
        <v>11</v>
      </c>
      <c r="D47" s="667"/>
      <c r="E47" s="537">
        <f>SUM(E43:E46)</f>
        <v>12</v>
      </c>
      <c r="F47" s="537">
        <f>SUM(F43:F46)</f>
        <v>2293.1171999999997</v>
      </c>
      <c r="G47" s="349"/>
      <c r="H47" s="367"/>
      <c r="I47" s="368"/>
      <c r="J47" s="351"/>
    </row>
    <row r="48" spans="1:11" x14ac:dyDescent="0.2">
      <c r="A48" s="6"/>
      <c r="B48" s="3"/>
      <c r="C48" s="362"/>
      <c r="D48" s="26"/>
      <c r="E48" s="421"/>
      <c r="F48" s="8"/>
      <c r="G48" s="361"/>
      <c r="H48" s="220"/>
      <c r="I48" s="343"/>
      <c r="J48" s="344"/>
      <c r="K48" s="447"/>
    </row>
    <row r="49" spans="1:13" s="279" customFormat="1" x14ac:dyDescent="0.2">
      <c r="A49" s="118" t="s">
        <v>254</v>
      </c>
      <c r="B49" s="119"/>
      <c r="C49" s="119"/>
      <c r="D49" s="119"/>
      <c r="E49" s="119"/>
      <c r="F49" s="119"/>
      <c r="G49" s="120"/>
    </row>
    <row r="50" spans="1:13" s="279" customFormat="1" x14ac:dyDescent="0.2">
      <c r="A50" s="275"/>
      <c r="B50" s="370"/>
      <c r="C50" s="291"/>
      <c r="D50" s="275"/>
      <c r="E50" s="371"/>
      <c r="F50" s="275"/>
      <c r="G50" s="371"/>
    </row>
    <row r="51" spans="1:13" s="279" customFormat="1" ht="38.25" x14ac:dyDescent="0.2">
      <c r="A51" s="275"/>
      <c r="B51" s="276" t="s">
        <v>12</v>
      </c>
      <c r="C51" s="277" t="s">
        <v>1</v>
      </c>
      <c r="D51" s="278" t="s">
        <v>56</v>
      </c>
    </row>
    <row r="52" spans="1:13" s="279" customFormat="1" x14ac:dyDescent="0.2">
      <c r="A52" s="275"/>
      <c r="B52" s="280" t="s">
        <v>5</v>
      </c>
      <c r="C52" s="281" t="s">
        <v>22</v>
      </c>
      <c r="D52" s="232">
        <f>ROUNDUP((1/3)*(D24),0)</f>
        <v>2</v>
      </c>
    </row>
    <row r="53" spans="1:13" s="279" customFormat="1" x14ac:dyDescent="0.2">
      <c r="A53" s="275"/>
      <c r="B53" s="280" t="s">
        <v>163</v>
      </c>
      <c r="C53" s="283" t="s">
        <v>22</v>
      </c>
      <c r="D53" s="232">
        <f>ROUNDUP((1/4)*(D24),)</f>
        <v>1</v>
      </c>
    </row>
    <row r="54" spans="1:13" x14ac:dyDescent="0.2">
      <c r="A54" s="3"/>
      <c r="B54" s="422"/>
      <c r="C54" s="15"/>
      <c r="D54" s="423"/>
      <c r="E54" s="15"/>
      <c r="H54" s="220"/>
      <c r="I54" s="343"/>
      <c r="J54" s="344"/>
      <c r="K54" s="447"/>
    </row>
    <row r="55" spans="1:13" s="424" customFormat="1" x14ac:dyDescent="0.2">
      <c r="A55" s="9" t="s">
        <v>172</v>
      </c>
      <c r="B55" s="60"/>
      <c r="C55" s="61"/>
      <c r="D55" s="62"/>
      <c r="E55" s="62"/>
      <c r="F55" s="62"/>
      <c r="G55" s="63"/>
      <c r="H55" s="220"/>
      <c r="I55" s="354"/>
      <c r="J55" s="355"/>
      <c r="K55" s="447"/>
    </row>
    <row r="56" spans="1:13" ht="13.5" thickBot="1" x14ac:dyDescent="0.25">
      <c r="A56" s="13"/>
      <c r="B56" s="14"/>
      <c r="C56" s="3"/>
      <c r="D56" s="15"/>
      <c r="E56" s="15"/>
      <c r="F56" s="15"/>
      <c r="G56" s="15"/>
      <c r="H56" s="220"/>
      <c r="I56" s="343"/>
      <c r="J56" s="344"/>
      <c r="K56" s="447"/>
    </row>
    <row r="57" spans="1:13" s="279" customFormat="1" ht="30" x14ac:dyDescent="0.2">
      <c r="A57" s="372"/>
      <c r="B57" s="668" t="s">
        <v>0</v>
      </c>
      <c r="C57" s="669"/>
      <c r="D57" s="670"/>
      <c r="E57" s="284" t="s">
        <v>107</v>
      </c>
      <c r="F57" s="284" t="s">
        <v>108</v>
      </c>
      <c r="G57" s="285" t="s">
        <v>109</v>
      </c>
      <c r="H57" s="372"/>
      <c r="I57" s="372"/>
      <c r="J57" s="372"/>
      <c r="K57" s="372"/>
      <c r="L57" s="372"/>
      <c r="M57" s="372"/>
    </row>
    <row r="58" spans="1:13" ht="15" x14ac:dyDescent="0.2">
      <c r="A58" s="417"/>
      <c r="B58" s="671" t="s">
        <v>300</v>
      </c>
      <c r="C58" s="703"/>
      <c r="D58" s="704"/>
      <c r="E58" s="286">
        <f>$D$24</f>
        <v>4</v>
      </c>
      <c r="F58" s="292">
        <f>$D$30</f>
        <v>315.49914000000001</v>
      </c>
      <c r="G58" s="288">
        <f>$D$31</f>
        <v>448.87325999999996</v>
      </c>
      <c r="H58" s="417"/>
      <c r="I58" s="417"/>
      <c r="J58" s="417"/>
      <c r="K58" s="417"/>
      <c r="L58" s="417"/>
      <c r="M58" s="417"/>
    </row>
    <row r="59" spans="1:13" x14ac:dyDescent="0.2">
      <c r="C59" s="373"/>
    </row>
    <row r="60" spans="1:13" x14ac:dyDescent="0.2">
      <c r="C60" s="373"/>
    </row>
    <row r="61" spans="1:13" x14ac:dyDescent="0.2">
      <c r="C61" s="373"/>
    </row>
    <row r="62" spans="1:13" x14ac:dyDescent="0.2">
      <c r="C62" s="373"/>
    </row>
    <row r="63" spans="1:13" x14ac:dyDescent="0.2">
      <c r="C63" s="373"/>
    </row>
    <row r="64" spans="1:13" x14ac:dyDescent="0.2">
      <c r="C64" s="373"/>
    </row>
    <row r="65" spans="2:3" x14ac:dyDescent="0.2">
      <c r="C65" s="373"/>
    </row>
    <row r="66" spans="2:3" x14ac:dyDescent="0.2">
      <c r="C66" s="373"/>
    </row>
    <row r="67" spans="2:3" x14ac:dyDescent="0.2">
      <c r="C67" s="373"/>
    </row>
    <row r="68" spans="2:3" x14ac:dyDescent="0.2">
      <c r="C68" s="373"/>
    </row>
    <row r="69" spans="2:3" x14ac:dyDescent="0.2">
      <c r="C69" s="373"/>
    </row>
    <row r="70" spans="2:3" x14ac:dyDescent="0.2">
      <c r="C70" s="373"/>
    </row>
    <row r="71" spans="2:3" x14ac:dyDescent="0.2">
      <c r="C71" s="373"/>
    </row>
    <row r="72" spans="2:3" x14ac:dyDescent="0.2">
      <c r="C72" s="373"/>
    </row>
    <row r="73" spans="2:3" x14ac:dyDescent="0.2">
      <c r="B73" s="342"/>
      <c r="C73" s="373"/>
    </row>
    <row r="74" spans="2:3" x14ac:dyDescent="0.2">
      <c r="B74" s="342"/>
    </row>
    <row r="75" spans="2:3" x14ac:dyDescent="0.2">
      <c r="B75" s="342"/>
    </row>
    <row r="76" spans="2:3" x14ac:dyDescent="0.2">
      <c r="B76" s="342"/>
    </row>
    <row r="77" spans="2:3" x14ac:dyDescent="0.2">
      <c r="B77" s="342"/>
    </row>
    <row r="78" spans="2:3" x14ac:dyDescent="0.2">
      <c r="B78" s="342"/>
    </row>
    <row r="79" spans="2:3" x14ac:dyDescent="0.2">
      <c r="B79" s="342"/>
    </row>
    <row r="80" spans="2:3" x14ac:dyDescent="0.2">
      <c r="B80" s="342"/>
    </row>
    <row r="81" spans="2:3" x14ac:dyDescent="0.2">
      <c r="B81" s="342"/>
    </row>
    <row r="82" spans="2:3" x14ac:dyDescent="0.2">
      <c r="B82" s="342"/>
    </row>
    <row r="83" spans="2:3" x14ac:dyDescent="0.2">
      <c r="B83" s="342"/>
    </row>
    <row r="84" spans="2:3" x14ac:dyDescent="0.2">
      <c r="B84" s="342"/>
    </row>
    <row r="85" spans="2:3" x14ac:dyDescent="0.2">
      <c r="B85" s="342"/>
    </row>
    <row r="86" spans="2:3" x14ac:dyDescent="0.2">
      <c r="B86" s="342"/>
    </row>
    <row r="87" spans="2:3" x14ac:dyDescent="0.2">
      <c r="B87" s="342"/>
    </row>
    <row r="88" spans="2:3" x14ac:dyDescent="0.2">
      <c r="B88" s="342"/>
    </row>
    <row r="89" spans="2:3" x14ac:dyDescent="0.2">
      <c r="B89" s="342"/>
      <c r="C89" s="342"/>
    </row>
    <row r="90" spans="2:3" x14ac:dyDescent="0.2">
      <c r="B90" s="342"/>
      <c r="C90" s="342"/>
    </row>
    <row r="91" spans="2:3" x14ac:dyDescent="0.2">
      <c r="B91" s="342"/>
      <c r="C91" s="342"/>
    </row>
    <row r="92" spans="2:3" x14ac:dyDescent="0.2">
      <c r="B92" s="342"/>
      <c r="C92" s="342"/>
    </row>
    <row r="93" spans="2:3" x14ac:dyDescent="0.2">
      <c r="B93" s="342"/>
      <c r="C93" s="342"/>
    </row>
    <row r="94" spans="2:3" x14ac:dyDescent="0.2">
      <c r="B94" s="342"/>
      <c r="C94" s="342"/>
    </row>
    <row r="95" spans="2:3" x14ac:dyDescent="0.2">
      <c r="B95" s="342"/>
      <c r="C95" s="342"/>
    </row>
    <row r="96" spans="2:3" x14ac:dyDescent="0.2">
      <c r="B96" s="342"/>
      <c r="C96" s="342"/>
    </row>
    <row r="97" spans="2:3" x14ac:dyDescent="0.2">
      <c r="B97" s="342"/>
      <c r="C97" s="342"/>
    </row>
    <row r="98" spans="2:3" x14ac:dyDescent="0.2">
      <c r="B98" s="342"/>
      <c r="C98" s="342"/>
    </row>
    <row r="99" spans="2:3" x14ac:dyDescent="0.2">
      <c r="B99" s="342"/>
      <c r="C99" s="342"/>
    </row>
    <row r="100" spans="2:3" x14ac:dyDescent="0.2">
      <c r="B100" s="342"/>
      <c r="C100" s="342"/>
    </row>
    <row r="101" spans="2:3" x14ac:dyDescent="0.2">
      <c r="B101" s="342"/>
      <c r="C101" s="342"/>
    </row>
    <row r="102" spans="2:3" x14ac:dyDescent="0.2">
      <c r="B102" s="342"/>
      <c r="C102" s="342"/>
    </row>
    <row r="103" spans="2:3" x14ac:dyDescent="0.2">
      <c r="B103" s="342"/>
      <c r="C103" s="342"/>
    </row>
    <row r="104" spans="2:3" x14ac:dyDescent="0.2">
      <c r="B104" s="342"/>
      <c r="C104" s="342"/>
    </row>
    <row r="105" spans="2:3" x14ac:dyDescent="0.2">
      <c r="B105" s="342"/>
      <c r="C105" s="342"/>
    </row>
    <row r="106" spans="2:3" x14ac:dyDescent="0.2">
      <c r="B106" s="342"/>
      <c r="C106" s="342"/>
    </row>
    <row r="107" spans="2:3" x14ac:dyDescent="0.2">
      <c r="B107" s="342"/>
      <c r="C107" s="342"/>
    </row>
    <row r="108" spans="2:3" x14ac:dyDescent="0.2">
      <c r="B108" s="342"/>
      <c r="C108" s="342"/>
    </row>
    <row r="109" spans="2:3" x14ac:dyDescent="0.2">
      <c r="B109" s="342"/>
      <c r="C109" s="342"/>
    </row>
    <row r="110" spans="2:3" x14ac:dyDescent="0.2">
      <c r="B110" s="342"/>
      <c r="C110" s="342"/>
    </row>
    <row r="111" spans="2:3" x14ac:dyDescent="0.2">
      <c r="B111" s="342"/>
      <c r="C111" s="342"/>
    </row>
    <row r="112" spans="2:3" x14ac:dyDescent="0.2">
      <c r="B112" s="342"/>
      <c r="C112" s="342"/>
    </row>
    <row r="113" spans="2:3" x14ac:dyDescent="0.2">
      <c r="B113" s="342"/>
      <c r="C113" s="342"/>
    </row>
    <row r="114" spans="2:3" x14ac:dyDescent="0.2">
      <c r="B114" s="342"/>
      <c r="C114" s="342"/>
    </row>
    <row r="115" spans="2:3" x14ac:dyDescent="0.2">
      <c r="B115" s="342"/>
      <c r="C115" s="342"/>
    </row>
    <row r="116" spans="2:3" x14ac:dyDescent="0.2">
      <c r="B116" s="342"/>
      <c r="C116" s="342"/>
    </row>
    <row r="117" spans="2:3" x14ac:dyDescent="0.2">
      <c r="B117" s="342"/>
      <c r="C117" s="342"/>
    </row>
    <row r="118" spans="2:3" x14ac:dyDescent="0.2">
      <c r="B118" s="342"/>
      <c r="C118" s="342"/>
    </row>
    <row r="119" spans="2:3" x14ac:dyDescent="0.2">
      <c r="B119" s="342"/>
      <c r="C119" s="342"/>
    </row>
    <row r="120" spans="2:3" x14ac:dyDescent="0.2">
      <c r="B120" s="342"/>
      <c r="C120" s="342"/>
    </row>
    <row r="121" spans="2:3" x14ac:dyDescent="0.2">
      <c r="B121" s="342"/>
      <c r="C121" s="342"/>
    </row>
    <row r="122" spans="2:3" x14ac:dyDescent="0.2">
      <c r="B122" s="342"/>
      <c r="C122" s="342"/>
    </row>
    <row r="123" spans="2:3" x14ac:dyDescent="0.2">
      <c r="B123" s="342"/>
      <c r="C123" s="342"/>
    </row>
    <row r="124" spans="2:3" x14ac:dyDescent="0.2">
      <c r="B124" s="342"/>
      <c r="C124" s="342"/>
    </row>
    <row r="125" spans="2:3" x14ac:dyDescent="0.2">
      <c r="B125" s="342"/>
      <c r="C125" s="342"/>
    </row>
    <row r="126" spans="2:3" x14ac:dyDescent="0.2">
      <c r="B126" s="342"/>
      <c r="C126" s="342"/>
    </row>
    <row r="127" spans="2:3" x14ac:dyDescent="0.2">
      <c r="B127" s="342"/>
      <c r="C127" s="342"/>
    </row>
    <row r="128" spans="2:3" x14ac:dyDescent="0.2">
      <c r="B128" s="342"/>
      <c r="C128" s="342"/>
    </row>
    <row r="129" spans="2:3" x14ac:dyDescent="0.2">
      <c r="B129" s="342"/>
      <c r="C129" s="342"/>
    </row>
    <row r="130" spans="2:3" x14ac:dyDescent="0.2">
      <c r="B130" s="342"/>
      <c r="C130" s="342"/>
    </row>
    <row r="131" spans="2:3" x14ac:dyDescent="0.2">
      <c r="B131" s="342"/>
      <c r="C131" s="342"/>
    </row>
    <row r="132" spans="2:3" x14ac:dyDescent="0.2">
      <c r="B132" s="342"/>
      <c r="C132" s="342"/>
    </row>
    <row r="133" spans="2:3" x14ac:dyDescent="0.2">
      <c r="B133" s="342"/>
      <c r="C133" s="342"/>
    </row>
    <row r="134" spans="2:3" x14ac:dyDescent="0.2">
      <c r="B134" s="342"/>
      <c r="C134" s="342"/>
    </row>
    <row r="146" spans="2:3" x14ac:dyDescent="0.2">
      <c r="B146" s="342"/>
      <c r="C146" s="342"/>
    </row>
    <row r="147" spans="2:3" x14ac:dyDescent="0.2">
      <c r="B147" s="342"/>
      <c r="C147" s="342"/>
    </row>
    <row r="148" spans="2:3" x14ac:dyDescent="0.2">
      <c r="B148" s="342"/>
      <c r="C148" s="342"/>
    </row>
    <row r="149" spans="2:3" x14ac:dyDescent="0.2">
      <c r="B149" s="342"/>
      <c r="C149" s="342"/>
    </row>
    <row r="150" spans="2:3" x14ac:dyDescent="0.2">
      <c r="B150" s="342"/>
      <c r="C150" s="342"/>
    </row>
    <row r="151" spans="2:3" x14ac:dyDescent="0.2">
      <c r="B151" s="342"/>
      <c r="C151" s="342"/>
    </row>
  </sheetData>
  <sortState ref="B55:G78">
    <sortCondition ref="B55"/>
  </sortState>
  <mergeCells count="21">
    <mergeCell ref="G1:G3"/>
    <mergeCell ref="B2:F2"/>
    <mergeCell ref="B16:C16"/>
    <mergeCell ref="B17:C17"/>
    <mergeCell ref="B20:C20"/>
    <mergeCell ref="B21:C21"/>
    <mergeCell ref="B19:D19"/>
    <mergeCell ref="B31:C31"/>
    <mergeCell ref="B22:C22"/>
    <mergeCell ref="B23:C23"/>
    <mergeCell ref="B27:C27"/>
    <mergeCell ref="B28:C28"/>
    <mergeCell ref="B29:C29"/>
    <mergeCell ref="B30:C30"/>
    <mergeCell ref="F34:G34"/>
    <mergeCell ref="B58:D58"/>
    <mergeCell ref="B24:C24"/>
    <mergeCell ref="B25:C25"/>
    <mergeCell ref="B26:C26"/>
    <mergeCell ref="C47:D47"/>
    <mergeCell ref="B57:D57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42" orientation="portrait" r:id="rId1"/>
  <headerFooter>
    <oddHeader>&amp;C&amp;G</oddHeader>
    <oddFooter>&amp;L&amp;F&amp;C&amp;A&amp;R&amp;P de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66"/>
  <sheetViews>
    <sheetView showGridLines="0" showZeros="0" view="pageBreakPreview" topLeftCell="A35" zoomScaleNormal="130" zoomScaleSheetLayoutView="100" workbookViewId="0">
      <selection activeCell="E55" sqref="E55"/>
    </sheetView>
  </sheetViews>
  <sheetFormatPr defaultColWidth="9.140625" defaultRowHeight="12.75" x14ac:dyDescent="0.2"/>
  <cols>
    <col min="1" max="1" width="2.85546875" style="342" customWidth="1"/>
    <col min="2" max="2" width="59.28515625" style="360" bestFit="1" customWidth="1"/>
    <col min="3" max="3" width="19.140625" style="360" customWidth="1"/>
    <col min="4" max="7" width="19.140625" style="342" customWidth="1"/>
    <col min="8" max="8" width="15.85546875" style="342" bestFit="1" customWidth="1"/>
    <col min="9" max="9" width="14.28515625" style="342" bestFit="1" customWidth="1"/>
    <col min="10" max="10" width="14.28515625" style="342" customWidth="1"/>
    <col min="11" max="11" width="10.42578125" style="342" customWidth="1"/>
    <col min="12" max="16384" width="9.140625" style="342"/>
  </cols>
  <sheetData>
    <row r="1" spans="1:11" ht="13.5" thickTop="1" x14ac:dyDescent="0.2">
      <c r="A1" s="25"/>
      <c r="B1" s="25" t="s">
        <v>193</v>
      </c>
      <c r="C1" s="25"/>
      <c r="D1" s="25"/>
      <c r="E1" s="25"/>
      <c r="F1" s="25"/>
      <c r="G1" s="695"/>
    </row>
    <row r="2" spans="1:11" ht="15.75" x14ac:dyDescent="0.2">
      <c r="A2" s="171"/>
      <c r="B2" s="698" t="s">
        <v>301</v>
      </c>
      <c r="C2" s="698"/>
      <c r="D2" s="698"/>
      <c r="E2" s="698"/>
      <c r="F2" s="698"/>
      <c r="G2" s="696"/>
    </row>
    <row r="3" spans="1:11" ht="13.5" thickBot="1" x14ac:dyDescent="0.25">
      <c r="A3" s="4"/>
      <c r="B3" s="5"/>
      <c r="C3" s="5"/>
      <c r="D3" s="5"/>
      <c r="E3" s="5"/>
      <c r="F3" s="5"/>
      <c r="G3" s="697"/>
    </row>
    <row r="4" spans="1:11" ht="13.5" thickTop="1" x14ac:dyDescent="0.2">
      <c r="A4" s="6"/>
      <c r="B4" s="47"/>
      <c r="C4" s="47"/>
      <c r="D4" s="46"/>
      <c r="E4" s="46"/>
      <c r="F4" s="46"/>
      <c r="G4" s="46"/>
    </row>
    <row r="5" spans="1:11" x14ac:dyDescent="0.2">
      <c r="A5" s="66" t="s">
        <v>106</v>
      </c>
      <c r="B5" s="66"/>
      <c r="C5" s="66"/>
      <c r="D5" s="34"/>
      <c r="E5" s="34"/>
      <c r="F5" s="34"/>
      <c r="G5" s="35"/>
      <c r="H5" s="220"/>
      <c r="I5" s="343"/>
      <c r="J5" s="344"/>
      <c r="K5" s="219"/>
    </row>
    <row r="6" spans="1:11" x14ac:dyDescent="0.2">
      <c r="A6" s="48"/>
      <c r="B6" s="65"/>
      <c r="C6" s="65"/>
      <c r="D6" s="30"/>
      <c r="E6" s="30"/>
      <c r="F6" s="30"/>
      <c r="G6" s="59"/>
      <c r="H6" s="220"/>
      <c r="I6" s="343"/>
      <c r="J6" s="344"/>
      <c r="K6" s="219"/>
    </row>
    <row r="7" spans="1:11" x14ac:dyDescent="0.2">
      <c r="A7" s="6"/>
      <c r="B7" s="2" t="s">
        <v>16</v>
      </c>
      <c r="C7" s="163">
        <v>26.07</v>
      </c>
      <c r="D7" s="46"/>
      <c r="E7" s="46"/>
      <c r="F7" s="7"/>
      <c r="G7" s="46"/>
    </row>
    <row r="8" spans="1:11" x14ac:dyDescent="0.2">
      <c r="A8" s="6"/>
      <c r="B8" s="2" t="s">
        <v>17</v>
      </c>
      <c r="C8" s="64">
        <v>7.33</v>
      </c>
      <c r="D8" s="46"/>
      <c r="E8" s="46"/>
      <c r="F8" s="46"/>
      <c r="G8" s="46"/>
    </row>
    <row r="9" spans="1:11" s="279" customFormat="1" x14ac:dyDescent="0.2">
      <c r="A9" s="266"/>
      <c r="B9" s="208" t="s">
        <v>251</v>
      </c>
      <c r="C9" s="290">
        <v>1</v>
      </c>
      <c r="D9" s="207" t="s">
        <v>252</v>
      </c>
      <c r="E9" s="289"/>
      <c r="F9" s="345"/>
    </row>
    <row r="10" spans="1:11" s="352" customFormat="1" ht="13.5" thickBot="1" x14ac:dyDescent="0.25"/>
    <row r="11" spans="1:11" s="352" customFormat="1" x14ac:dyDescent="0.2">
      <c r="A11" s="108"/>
      <c r="B11" s="471" t="s">
        <v>36</v>
      </c>
      <c r="C11" s="466">
        <v>1</v>
      </c>
      <c r="D11" s="464">
        <f>C11*C9</f>
        <v>1</v>
      </c>
      <c r="E11" s="52"/>
      <c r="F11" s="52"/>
      <c r="G11" s="52"/>
    </row>
    <row r="12" spans="1:11" s="352" customFormat="1" ht="13.5" thickBot="1" x14ac:dyDescent="0.25">
      <c r="A12" s="108"/>
      <c r="B12" s="465" t="s">
        <v>243</v>
      </c>
      <c r="C12" s="470">
        <v>1</v>
      </c>
      <c r="D12" s="476">
        <f>C12*C9</f>
        <v>1</v>
      </c>
      <c r="E12" s="52"/>
      <c r="F12" s="52"/>
      <c r="G12" s="52"/>
    </row>
    <row r="13" spans="1:11" x14ac:dyDescent="0.2">
      <c r="A13" s="6"/>
      <c r="C13" s="14"/>
      <c r="D13" s="15"/>
      <c r="E13" s="361"/>
      <c r="F13" s="8"/>
      <c r="G13" s="361"/>
    </row>
    <row r="14" spans="1:11" s="352" customFormat="1" x14ac:dyDescent="0.2">
      <c r="A14" s="213" t="s">
        <v>250</v>
      </c>
      <c r="B14" s="214"/>
      <c r="C14" s="214"/>
      <c r="D14" s="214"/>
      <c r="E14" s="215"/>
      <c r="F14" s="216"/>
      <c r="G14" s="215"/>
    </row>
    <row r="15" spans="1:11" s="352" customFormat="1" ht="13.5" thickBot="1" x14ac:dyDescent="0.25">
      <c r="A15" s="109"/>
      <c r="B15" s="217"/>
      <c r="C15" s="217"/>
      <c r="D15" s="217"/>
      <c r="E15" s="218"/>
      <c r="F15" s="219"/>
      <c r="G15" s="218"/>
    </row>
    <row r="16" spans="1:11" s="352" customFormat="1" x14ac:dyDescent="0.2">
      <c r="A16" s="109"/>
      <c r="B16" s="676" t="s">
        <v>255</v>
      </c>
      <c r="C16" s="677"/>
      <c r="D16" s="221">
        <v>1</v>
      </c>
      <c r="E16" s="219"/>
      <c r="F16" s="218"/>
      <c r="G16" s="218"/>
    </row>
    <row r="17" spans="1:7" s="352" customFormat="1" ht="13.5" thickBot="1" x14ac:dyDescent="0.25">
      <c r="A17" s="109"/>
      <c r="B17" s="678" t="s">
        <v>256</v>
      </c>
      <c r="C17" s="679"/>
      <c r="D17" s="222">
        <f>D16*C9</f>
        <v>1</v>
      </c>
      <c r="E17" s="219"/>
      <c r="F17" s="218"/>
      <c r="G17" s="218"/>
    </row>
    <row r="18" spans="1:7" s="352" customFormat="1" x14ac:dyDescent="0.2">
      <c r="A18" s="109"/>
      <c r="B18" s="217"/>
      <c r="C18" s="217"/>
      <c r="D18" s="217"/>
      <c r="E18" s="218"/>
      <c r="F18" s="219"/>
      <c r="G18" s="218"/>
    </row>
    <row r="19" spans="1:7" s="352" customFormat="1" ht="13.5" thickBot="1" x14ac:dyDescent="0.25">
      <c r="A19" s="108"/>
      <c r="B19" s="220" t="s">
        <v>244</v>
      </c>
      <c r="C19" s="220"/>
      <c r="D19" s="354"/>
      <c r="E19" s="355"/>
      <c r="F19" s="219"/>
      <c r="G19" s="133"/>
    </row>
    <row r="20" spans="1:7" s="352" customFormat="1" ht="31.5" customHeight="1" thickBot="1" x14ac:dyDescent="0.25">
      <c r="A20" s="108"/>
      <c r="B20" s="680" t="s">
        <v>213</v>
      </c>
      <c r="C20" s="681"/>
      <c r="D20" s="682"/>
      <c r="E20" s="351"/>
      <c r="F20" s="133"/>
      <c r="G20" s="219"/>
    </row>
    <row r="21" spans="1:7" s="352" customFormat="1" ht="31.5" customHeight="1" x14ac:dyDescent="0.2">
      <c r="B21" s="699" t="s">
        <v>245</v>
      </c>
      <c r="C21" s="700"/>
      <c r="D21" s="223">
        <f>$D$11</f>
        <v>1</v>
      </c>
    </row>
    <row r="22" spans="1:7" s="352" customFormat="1" ht="31.5" customHeight="1" x14ac:dyDescent="0.2">
      <c r="B22" s="691" t="s">
        <v>306</v>
      </c>
      <c r="C22" s="692"/>
      <c r="D22" s="418">
        <v>3</v>
      </c>
    </row>
    <row r="23" spans="1:7" s="352" customFormat="1" ht="31.5" customHeight="1" x14ac:dyDescent="0.2">
      <c r="B23" s="683" t="s">
        <v>258</v>
      </c>
      <c r="C23" s="684"/>
      <c r="D23" s="209">
        <v>4.5</v>
      </c>
    </row>
    <row r="24" spans="1:7" s="352" customFormat="1" ht="31.5" customHeight="1" x14ac:dyDescent="0.2">
      <c r="B24" s="693" t="s">
        <v>167</v>
      </c>
      <c r="C24" s="694"/>
      <c r="D24" s="210">
        <f>$C$7</f>
        <v>26.07</v>
      </c>
    </row>
    <row r="25" spans="1:7" s="352" customFormat="1" ht="31.5" customHeight="1" x14ac:dyDescent="0.2">
      <c r="B25" s="687" t="s">
        <v>259</v>
      </c>
      <c r="C25" s="688"/>
      <c r="D25" s="134">
        <f>ROUNDUP(D21/(D22*D23*D24),)</f>
        <v>1</v>
      </c>
    </row>
    <row r="26" spans="1:7" s="352" customFormat="1" ht="31.5" customHeight="1" x14ac:dyDescent="0.2">
      <c r="B26" s="691" t="s">
        <v>168</v>
      </c>
      <c r="C26" s="692"/>
      <c r="D26" s="419">
        <v>120</v>
      </c>
    </row>
    <row r="27" spans="1:7" s="352" customFormat="1" ht="31.5" customHeight="1" x14ac:dyDescent="0.2">
      <c r="B27" s="683" t="s">
        <v>169</v>
      </c>
      <c r="C27" s="684"/>
      <c r="D27" s="135">
        <f>D26*D25*D24*D22</f>
        <v>9385.2000000000007</v>
      </c>
    </row>
    <row r="28" spans="1:7" s="352" customFormat="1" ht="31.5" customHeight="1" x14ac:dyDescent="0.2">
      <c r="B28" s="691" t="s">
        <v>170</v>
      </c>
      <c r="C28" s="692"/>
      <c r="D28" s="211">
        <v>60</v>
      </c>
    </row>
    <row r="29" spans="1:7" s="352" customFormat="1" ht="31.5" customHeight="1" x14ac:dyDescent="0.2">
      <c r="B29" s="683" t="s">
        <v>171</v>
      </c>
      <c r="C29" s="684"/>
      <c r="D29" s="136">
        <f>D26/D28</f>
        <v>2</v>
      </c>
    </row>
    <row r="30" spans="1:7" s="352" customFormat="1" ht="31.5" customHeight="1" x14ac:dyDescent="0.2">
      <c r="B30" s="685" t="s">
        <v>260</v>
      </c>
      <c r="C30" s="686"/>
      <c r="D30" s="136">
        <v>0.1</v>
      </c>
    </row>
    <row r="31" spans="1:7" s="352" customFormat="1" ht="31.5" customHeight="1" x14ac:dyDescent="0.2">
      <c r="B31" s="687" t="s">
        <v>261</v>
      </c>
      <c r="C31" s="688"/>
      <c r="D31" s="137">
        <f>(D29+D30)*D22*D24*D25</f>
        <v>164.24100000000001</v>
      </c>
    </row>
    <row r="32" spans="1:7" s="352" customFormat="1" ht="31.5" customHeight="1" thickBot="1" x14ac:dyDescent="0.25">
      <c r="B32" s="689" t="s">
        <v>262</v>
      </c>
      <c r="C32" s="690"/>
      <c r="D32" s="138">
        <f>((7.33*D24*D25)-D31)</f>
        <v>26.852099999999979</v>
      </c>
      <c r="F32" s="420"/>
    </row>
    <row r="33" spans="1:4" s="352" customFormat="1" ht="31.5" customHeight="1" x14ac:dyDescent="0.2">
      <c r="B33" s="699" t="s">
        <v>263</v>
      </c>
      <c r="C33" s="700"/>
      <c r="D33" s="223">
        <f>$D$12</f>
        <v>1</v>
      </c>
    </row>
    <row r="34" spans="1:4" s="352" customFormat="1" ht="31.5" customHeight="1" x14ac:dyDescent="0.2">
      <c r="B34" s="691" t="s">
        <v>257</v>
      </c>
      <c r="C34" s="692"/>
      <c r="D34" s="418">
        <v>2</v>
      </c>
    </row>
    <row r="35" spans="1:4" s="352" customFormat="1" ht="31.5" customHeight="1" x14ac:dyDescent="0.2">
      <c r="B35" s="683" t="s">
        <v>258</v>
      </c>
      <c r="C35" s="684"/>
      <c r="D35" s="209">
        <v>4.5</v>
      </c>
    </row>
    <row r="36" spans="1:4" s="352" customFormat="1" ht="31.5" customHeight="1" x14ac:dyDescent="0.2">
      <c r="B36" s="691" t="s">
        <v>167</v>
      </c>
      <c r="C36" s="692"/>
      <c r="D36" s="210">
        <f>$C$7</f>
        <v>26.07</v>
      </c>
    </row>
    <row r="37" spans="1:4" s="352" customFormat="1" ht="31.5" customHeight="1" x14ac:dyDescent="0.2">
      <c r="B37" s="708" t="s">
        <v>259</v>
      </c>
      <c r="C37" s="709"/>
      <c r="D37" s="224">
        <f>ROUNDUP(D33/(D34*D35*D36),)</f>
        <v>1</v>
      </c>
    </row>
    <row r="38" spans="1:4" s="352" customFormat="1" ht="31.5" customHeight="1" x14ac:dyDescent="0.2">
      <c r="B38" s="691" t="s">
        <v>168</v>
      </c>
      <c r="C38" s="692"/>
      <c r="D38" s="419">
        <v>120</v>
      </c>
    </row>
    <row r="39" spans="1:4" s="352" customFormat="1" ht="31.5" customHeight="1" x14ac:dyDescent="0.2">
      <c r="B39" s="683" t="s">
        <v>169</v>
      </c>
      <c r="C39" s="684"/>
      <c r="D39" s="135">
        <f>D38*D37*D36*D34</f>
        <v>6256.8</v>
      </c>
    </row>
    <row r="40" spans="1:4" s="352" customFormat="1" ht="31.5" customHeight="1" x14ac:dyDescent="0.2">
      <c r="B40" s="691" t="s">
        <v>170</v>
      </c>
      <c r="C40" s="692"/>
      <c r="D40" s="211">
        <v>60</v>
      </c>
    </row>
    <row r="41" spans="1:4" s="352" customFormat="1" ht="31.5" customHeight="1" x14ac:dyDescent="0.2">
      <c r="B41" s="683" t="s">
        <v>171</v>
      </c>
      <c r="C41" s="684"/>
      <c r="D41" s="136">
        <f>D38/D40</f>
        <v>2</v>
      </c>
    </row>
    <row r="42" spans="1:4" s="352" customFormat="1" ht="31.5" customHeight="1" x14ac:dyDescent="0.2">
      <c r="B42" s="685" t="s">
        <v>260</v>
      </c>
      <c r="C42" s="686"/>
      <c r="D42" s="136">
        <v>0.1</v>
      </c>
    </row>
    <row r="43" spans="1:4" s="352" customFormat="1" ht="31.5" customHeight="1" x14ac:dyDescent="0.2">
      <c r="B43" s="687" t="s">
        <v>261</v>
      </c>
      <c r="C43" s="688"/>
      <c r="D43" s="137">
        <f>(D41+D42)*D34*D36*D37</f>
        <v>109.494</v>
      </c>
    </row>
    <row r="44" spans="1:4" s="352" customFormat="1" ht="31.5" customHeight="1" thickBot="1" x14ac:dyDescent="0.25">
      <c r="B44" s="689" t="s">
        <v>262</v>
      </c>
      <c r="C44" s="690"/>
      <c r="D44" s="138">
        <f>((7.33*D36*D37)-D43)</f>
        <v>81.599099999999993</v>
      </c>
    </row>
    <row r="45" spans="1:4" s="352" customFormat="1" x14ac:dyDescent="0.2">
      <c r="A45" s="108"/>
      <c r="B45" s="353"/>
      <c r="C45" s="353"/>
      <c r="D45" s="353"/>
    </row>
    <row r="46" spans="1:4" s="352" customFormat="1" x14ac:dyDescent="0.2">
      <c r="A46" s="108"/>
      <c r="B46" s="220" t="s">
        <v>246</v>
      </c>
      <c r="C46" s="220"/>
      <c r="D46" s="355"/>
    </row>
    <row r="47" spans="1:4" s="352" customFormat="1" x14ac:dyDescent="0.2">
      <c r="A47" s="108"/>
      <c r="B47" s="356" t="s">
        <v>213</v>
      </c>
      <c r="C47" s="214"/>
      <c r="D47" s="357">
        <v>1</v>
      </c>
    </row>
    <row r="48" spans="1:4" s="352" customFormat="1" x14ac:dyDescent="0.2">
      <c r="A48" s="108"/>
      <c r="B48" s="356" t="s">
        <v>239</v>
      </c>
      <c r="C48" s="214"/>
      <c r="D48" s="357">
        <v>1</v>
      </c>
    </row>
    <row r="49" spans="1:11" s="352" customFormat="1" x14ac:dyDescent="0.2">
      <c r="A49" s="108"/>
      <c r="B49" s="356" t="s">
        <v>238</v>
      </c>
      <c r="C49" s="214"/>
      <c r="D49" s="357">
        <v>2</v>
      </c>
    </row>
    <row r="50" spans="1:11" x14ac:dyDescent="0.2">
      <c r="A50" s="6"/>
      <c r="C50" s="14"/>
      <c r="D50" s="15"/>
      <c r="E50" s="361"/>
      <c r="F50" s="8"/>
      <c r="G50" s="361"/>
    </row>
    <row r="51" spans="1:11" x14ac:dyDescent="0.2">
      <c r="A51" s="6"/>
      <c r="B51" s="3"/>
      <c r="C51" s="362"/>
      <c r="D51" s="26"/>
      <c r="E51" s="361"/>
      <c r="F51" s="8"/>
      <c r="G51" s="361"/>
      <c r="H51" s="220"/>
      <c r="I51" s="343"/>
      <c r="J51" s="344"/>
      <c r="K51" s="219"/>
    </row>
    <row r="52" spans="1:11" x14ac:dyDescent="0.2">
      <c r="A52" s="9" t="s">
        <v>253</v>
      </c>
      <c r="B52" s="10"/>
      <c r="C52" s="10"/>
      <c r="D52" s="11"/>
      <c r="E52" s="12"/>
      <c r="F52" s="11"/>
      <c r="G52" s="363"/>
    </row>
    <row r="53" spans="1:11" s="364" customFormat="1" x14ac:dyDescent="0.2">
      <c r="A53" s="115"/>
      <c r="B53" s="116"/>
      <c r="C53" s="116"/>
      <c r="D53" s="117"/>
      <c r="E53" s="58"/>
      <c r="F53" s="117"/>
      <c r="G53" s="117"/>
    </row>
    <row r="54" spans="1:11" s="279" customFormat="1" x14ac:dyDescent="0.2">
      <c r="A54" s="266"/>
      <c r="B54" s="365" t="s">
        <v>26</v>
      </c>
      <c r="C54" s="347"/>
      <c r="D54" s="366"/>
      <c r="E54" s="30"/>
      <c r="F54" s="267"/>
      <c r="G54" s="348"/>
      <c r="H54" s="349"/>
      <c r="I54" s="367"/>
      <c r="J54" s="368"/>
      <c r="K54" s="351"/>
    </row>
    <row r="55" spans="1:11" s="279" customFormat="1" ht="24.75" x14ac:dyDescent="0.2">
      <c r="A55" s="266"/>
      <c r="B55" s="268" t="s">
        <v>0</v>
      </c>
      <c r="C55" s="269" t="s">
        <v>36</v>
      </c>
      <c r="D55" s="269" t="s">
        <v>55</v>
      </c>
      <c r="E55" s="270" t="s">
        <v>191</v>
      </c>
      <c r="F55" s="369" t="s">
        <v>192</v>
      </c>
      <c r="G55" s="349"/>
      <c r="H55" s="367"/>
      <c r="I55" s="368"/>
      <c r="J55" s="351"/>
    </row>
    <row r="56" spans="1:11" s="279" customFormat="1" x14ac:dyDescent="0.2">
      <c r="A56" s="266"/>
      <c r="B56" s="271" t="s">
        <v>30</v>
      </c>
      <c r="C56" s="272">
        <v>2</v>
      </c>
      <c r="D56" s="272"/>
      <c r="E56" s="273">
        <f>SUM(C56:D56)</f>
        <v>2</v>
      </c>
      <c r="F56" s="273">
        <f t="shared" ref="F56:F59" si="0">E56*$C$7*$C$8</f>
        <v>382.18619999999999</v>
      </c>
      <c r="G56" s="349"/>
      <c r="H56" s="367"/>
      <c r="I56" s="368"/>
      <c r="J56" s="351"/>
    </row>
    <row r="57" spans="1:11" s="279" customFormat="1" x14ac:dyDescent="0.2">
      <c r="A57" s="266"/>
      <c r="B57" s="271" t="s">
        <v>31</v>
      </c>
      <c r="C57" s="272"/>
      <c r="D57" s="272">
        <v>2</v>
      </c>
      <c r="E57" s="273">
        <f>SUM(C57:D57)</f>
        <v>2</v>
      </c>
      <c r="F57" s="273">
        <f t="shared" si="0"/>
        <v>382.18619999999999</v>
      </c>
      <c r="G57" s="349"/>
      <c r="H57" s="367"/>
      <c r="I57" s="368"/>
      <c r="J57" s="351"/>
    </row>
    <row r="58" spans="1:11" s="279" customFormat="1" x14ac:dyDescent="0.2">
      <c r="A58" s="266"/>
      <c r="B58" s="271" t="s">
        <v>37</v>
      </c>
      <c r="C58" s="272">
        <v>1</v>
      </c>
      <c r="D58" s="272"/>
      <c r="E58" s="273">
        <f>SUM(C58:D58)</f>
        <v>1</v>
      </c>
      <c r="F58" s="273">
        <f t="shared" si="0"/>
        <v>191.09309999999999</v>
      </c>
      <c r="G58" s="349"/>
      <c r="H58" s="367"/>
      <c r="I58" s="368"/>
      <c r="J58" s="351"/>
    </row>
    <row r="59" spans="1:11" s="279" customFormat="1" x14ac:dyDescent="0.2">
      <c r="A59" s="266"/>
      <c r="B59" s="271" t="s">
        <v>38</v>
      </c>
      <c r="C59" s="272"/>
      <c r="D59" s="272">
        <v>1</v>
      </c>
      <c r="E59" s="273">
        <f>SUM(C59:D59)</f>
        <v>1</v>
      </c>
      <c r="F59" s="273">
        <f t="shared" si="0"/>
        <v>191.09309999999999</v>
      </c>
      <c r="G59" s="349"/>
      <c r="H59" s="367"/>
      <c r="I59" s="368"/>
      <c r="J59" s="351"/>
    </row>
    <row r="60" spans="1:11" s="279" customFormat="1" x14ac:dyDescent="0.2">
      <c r="A60" s="266"/>
      <c r="B60" s="346"/>
      <c r="C60" s="713" t="s">
        <v>11</v>
      </c>
      <c r="D60" s="714"/>
      <c r="E60" s="274">
        <f>SUM(E56:E59)</f>
        <v>6</v>
      </c>
      <c r="F60" s="274">
        <f>SUM(F56:F59)</f>
        <v>1146.5586000000001</v>
      </c>
      <c r="G60" s="349"/>
      <c r="H60" s="367"/>
      <c r="I60" s="368"/>
      <c r="J60" s="351"/>
    </row>
    <row r="61" spans="1:11" x14ac:dyDescent="0.2">
      <c r="A61" s="6"/>
      <c r="B61" s="3"/>
      <c r="C61" s="362"/>
      <c r="D61" s="26"/>
      <c r="E61" s="421"/>
      <c r="F61" s="8"/>
      <c r="G61" s="361"/>
      <c r="H61" s="220"/>
      <c r="I61" s="343"/>
      <c r="J61" s="344"/>
      <c r="K61" s="219"/>
    </row>
    <row r="62" spans="1:11" s="279" customFormat="1" x14ac:dyDescent="0.2">
      <c r="A62" s="118" t="s">
        <v>254</v>
      </c>
      <c r="B62" s="119"/>
      <c r="C62" s="119"/>
      <c r="D62" s="119"/>
      <c r="E62" s="119"/>
      <c r="F62" s="119"/>
      <c r="G62" s="120"/>
    </row>
    <row r="63" spans="1:11" s="279" customFormat="1" x14ac:dyDescent="0.2">
      <c r="A63" s="275"/>
      <c r="B63" s="370"/>
      <c r="C63" s="291"/>
      <c r="D63" s="275"/>
      <c r="E63" s="371"/>
      <c r="F63" s="275"/>
      <c r="G63" s="371"/>
    </row>
    <row r="64" spans="1:11" s="279" customFormat="1" ht="38.25" x14ac:dyDescent="0.2">
      <c r="A64" s="275"/>
      <c r="B64" s="276" t="s">
        <v>12</v>
      </c>
      <c r="C64" s="277" t="s">
        <v>1</v>
      </c>
      <c r="D64" s="278" t="s">
        <v>56</v>
      </c>
    </row>
    <row r="65" spans="1:13" s="279" customFormat="1" x14ac:dyDescent="0.2">
      <c r="A65" s="275"/>
      <c r="B65" s="280" t="s">
        <v>5</v>
      </c>
      <c r="C65" s="281" t="s">
        <v>22</v>
      </c>
      <c r="D65" s="232">
        <f>ROUNDUP((1/3)*($D$25+$D$37),0)</f>
        <v>1</v>
      </c>
    </row>
    <row r="66" spans="1:13" s="279" customFormat="1" x14ac:dyDescent="0.2">
      <c r="A66" s="275"/>
      <c r="B66" s="282" t="s">
        <v>201</v>
      </c>
      <c r="C66" s="283" t="s">
        <v>22</v>
      </c>
      <c r="D66" s="232">
        <f>ROUNDUP((1/4)*($D$25+$D$37),)</f>
        <v>1</v>
      </c>
    </row>
    <row r="67" spans="1:13" s="279" customFormat="1" x14ac:dyDescent="0.2">
      <c r="A67" s="275"/>
      <c r="B67" s="280" t="s">
        <v>163</v>
      </c>
      <c r="C67" s="283" t="s">
        <v>22</v>
      </c>
      <c r="D67" s="232">
        <f>ROUNDUP((1/4)*($D$25+$D$37),)</f>
        <v>1</v>
      </c>
    </row>
    <row r="68" spans="1:13" x14ac:dyDescent="0.2">
      <c r="A68" s="3"/>
      <c r="B68" s="422"/>
      <c r="C68" s="15"/>
      <c r="D68" s="423"/>
      <c r="E68" s="15"/>
      <c r="H68" s="220"/>
      <c r="I68" s="343"/>
      <c r="J68" s="344"/>
      <c r="K68" s="219"/>
    </row>
    <row r="69" spans="1:13" s="424" customFormat="1" x14ac:dyDescent="0.2">
      <c r="A69" s="9" t="s">
        <v>172</v>
      </c>
      <c r="B69" s="60"/>
      <c r="C69" s="61"/>
      <c r="D69" s="62"/>
      <c r="E69" s="62"/>
      <c r="F69" s="62"/>
      <c r="G69" s="63"/>
      <c r="H69" s="220"/>
      <c r="I69" s="354"/>
      <c r="J69" s="355"/>
      <c r="K69" s="219"/>
    </row>
    <row r="70" spans="1:13" ht="13.5" thickBot="1" x14ac:dyDescent="0.25">
      <c r="A70" s="13"/>
      <c r="B70" s="14"/>
      <c r="C70" s="3"/>
      <c r="D70" s="15"/>
      <c r="E70" s="15"/>
      <c r="F70" s="15"/>
      <c r="G70" s="15"/>
      <c r="H70" s="220"/>
      <c r="I70" s="343"/>
      <c r="J70" s="344"/>
      <c r="K70" s="219"/>
    </row>
    <row r="71" spans="1:13" s="279" customFormat="1" ht="30" x14ac:dyDescent="0.2">
      <c r="A71" s="372"/>
      <c r="B71" s="668" t="s">
        <v>0</v>
      </c>
      <c r="C71" s="669"/>
      <c r="D71" s="670"/>
      <c r="E71" s="284" t="s">
        <v>107</v>
      </c>
      <c r="F71" s="284" t="s">
        <v>108</v>
      </c>
      <c r="G71" s="285" t="s">
        <v>109</v>
      </c>
      <c r="H71" s="372"/>
      <c r="I71" s="372"/>
      <c r="J71" s="372"/>
      <c r="K71" s="372"/>
      <c r="L71" s="372"/>
      <c r="M71" s="372"/>
    </row>
    <row r="72" spans="1:13" s="279" customFormat="1" ht="15" x14ac:dyDescent="0.2">
      <c r="A72" s="372"/>
      <c r="B72" s="710" t="s">
        <v>213</v>
      </c>
      <c r="C72" s="711"/>
      <c r="D72" s="712"/>
      <c r="E72" s="286">
        <f>D25</f>
        <v>1</v>
      </c>
      <c r="F72" s="287">
        <f>$D$43+$D$31</f>
        <v>273.73500000000001</v>
      </c>
      <c r="G72" s="288">
        <f>$D$44+$D$32</f>
        <v>108.45119999999997</v>
      </c>
      <c r="H72" s="372"/>
      <c r="I72" s="372"/>
      <c r="J72" s="372"/>
      <c r="K72" s="372"/>
      <c r="L72" s="372"/>
      <c r="M72" s="372"/>
    </row>
    <row r="73" spans="1:13" ht="15" x14ac:dyDescent="0.2">
      <c r="A73" s="417"/>
      <c r="B73" s="417"/>
      <c r="C73" s="417"/>
      <c r="D73" s="417"/>
      <c r="E73" s="417"/>
      <c r="F73" s="417"/>
      <c r="G73" s="425" t="s">
        <v>264</v>
      </c>
      <c r="H73" s="417"/>
      <c r="I73" s="417"/>
      <c r="J73" s="417"/>
      <c r="K73" s="417"/>
      <c r="L73" s="417"/>
      <c r="M73" s="417"/>
    </row>
    <row r="74" spans="1:13" x14ac:dyDescent="0.2">
      <c r="C74" s="373"/>
    </row>
    <row r="75" spans="1:13" x14ac:dyDescent="0.2">
      <c r="C75" s="373"/>
    </row>
    <row r="76" spans="1:13" x14ac:dyDescent="0.2">
      <c r="C76" s="373"/>
    </row>
    <row r="77" spans="1:13" x14ac:dyDescent="0.2">
      <c r="C77" s="373"/>
    </row>
    <row r="78" spans="1:13" x14ac:dyDescent="0.2">
      <c r="C78" s="373"/>
    </row>
    <row r="79" spans="1:13" x14ac:dyDescent="0.2">
      <c r="C79" s="373"/>
    </row>
    <row r="80" spans="1:13" x14ac:dyDescent="0.2">
      <c r="C80" s="373"/>
    </row>
    <row r="81" spans="2:3" x14ac:dyDescent="0.2">
      <c r="C81" s="373"/>
    </row>
    <row r="82" spans="2:3" x14ac:dyDescent="0.2">
      <c r="C82" s="373"/>
    </row>
    <row r="83" spans="2:3" x14ac:dyDescent="0.2">
      <c r="C83" s="373"/>
    </row>
    <row r="84" spans="2:3" x14ac:dyDescent="0.2">
      <c r="C84" s="373"/>
    </row>
    <row r="85" spans="2:3" x14ac:dyDescent="0.2">
      <c r="C85" s="373"/>
    </row>
    <row r="86" spans="2:3" x14ac:dyDescent="0.2">
      <c r="C86" s="373"/>
    </row>
    <row r="87" spans="2:3" x14ac:dyDescent="0.2">
      <c r="C87" s="373"/>
    </row>
    <row r="88" spans="2:3" x14ac:dyDescent="0.2">
      <c r="B88" s="342"/>
      <c r="C88" s="373"/>
    </row>
    <row r="89" spans="2:3" x14ac:dyDescent="0.2">
      <c r="B89" s="342"/>
    </row>
    <row r="90" spans="2:3" x14ac:dyDescent="0.2">
      <c r="B90" s="342"/>
    </row>
    <row r="91" spans="2:3" x14ac:dyDescent="0.2">
      <c r="B91" s="342"/>
    </row>
    <row r="92" spans="2:3" x14ac:dyDescent="0.2">
      <c r="B92" s="342"/>
    </row>
    <row r="93" spans="2:3" x14ac:dyDescent="0.2">
      <c r="B93" s="342"/>
    </row>
    <row r="94" spans="2:3" x14ac:dyDescent="0.2">
      <c r="B94" s="342"/>
    </row>
    <row r="95" spans="2:3" x14ac:dyDescent="0.2">
      <c r="B95" s="342"/>
    </row>
    <row r="96" spans="2:3" x14ac:dyDescent="0.2">
      <c r="B96" s="342"/>
    </row>
    <row r="97" spans="2:3" x14ac:dyDescent="0.2">
      <c r="B97" s="342"/>
    </row>
    <row r="98" spans="2:3" x14ac:dyDescent="0.2">
      <c r="B98" s="342"/>
    </row>
    <row r="99" spans="2:3" x14ac:dyDescent="0.2">
      <c r="B99" s="342"/>
    </row>
    <row r="100" spans="2:3" x14ac:dyDescent="0.2">
      <c r="B100" s="342"/>
    </row>
    <row r="101" spans="2:3" x14ac:dyDescent="0.2">
      <c r="B101" s="342"/>
    </row>
    <row r="102" spans="2:3" x14ac:dyDescent="0.2">
      <c r="B102" s="342"/>
    </row>
    <row r="103" spans="2:3" x14ac:dyDescent="0.2">
      <c r="B103" s="342"/>
    </row>
    <row r="104" spans="2:3" x14ac:dyDescent="0.2">
      <c r="B104" s="342"/>
      <c r="C104" s="342"/>
    </row>
    <row r="105" spans="2:3" x14ac:dyDescent="0.2">
      <c r="B105" s="342"/>
      <c r="C105" s="342"/>
    </row>
    <row r="106" spans="2:3" x14ac:dyDescent="0.2">
      <c r="B106" s="342"/>
      <c r="C106" s="342"/>
    </row>
    <row r="107" spans="2:3" x14ac:dyDescent="0.2">
      <c r="B107" s="342"/>
      <c r="C107" s="342"/>
    </row>
    <row r="108" spans="2:3" x14ac:dyDescent="0.2">
      <c r="B108" s="342"/>
      <c r="C108" s="342"/>
    </row>
    <row r="109" spans="2:3" x14ac:dyDescent="0.2">
      <c r="B109" s="342"/>
      <c r="C109" s="342"/>
    </row>
    <row r="110" spans="2:3" x14ac:dyDescent="0.2">
      <c r="B110" s="342"/>
      <c r="C110" s="342"/>
    </row>
    <row r="111" spans="2:3" x14ac:dyDescent="0.2">
      <c r="B111" s="342"/>
      <c r="C111" s="342"/>
    </row>
    <row r="112" spans="2:3" x14ac:dyDescent="0.2">
      <c r="B112" s="342"/>
      <c r="C112" s="342"/>
    </row>
    <row r="113" spans="2:3" x14ac:dyDescent="0.2">
      <c r="B113" s="342"/>
      <c r="C113" s="342"/>
    </row>
    <row r="114" spans="2:3" x14ac:dyDescent="0.2">
      <c r="B114" s="342"/>
      <c r="C114" s="342"/>
    </row>
    <row r="115" spans="2:3" x14ac:dyDescent="0.2">
      <c r="B115" s="342"/>
      <c r="C115" s="342"/>
    </row>
    <row r="116" spans="2:3" x14ac:dyDescent="0.2">
      <c r="B116" s="342"/>
      <c r="C116" s="342"/>
    </row>
    <row r="117" spans="2:3" x14ac:dyDescent="0.2">
      <c r="B117" s="342"/>
      <c r="C117" s="342"/>
    </row>
    <row r="118" spans="2:3" x14ac:dyDescent="0.2">
      <c r="B118" s="342"/>
      <c r="C118" s="342"/>
    </row>
    <row r="119" spans="2:3" x14ac:dyDescent="0.2">
      <c r="B119" s="342"/>
      <c r="C119" s="342"/>
    </row>
    <row r="120" spans="2:3" x14ac:dyDescent="0.2">
      <c r="B120" s="342"/>
      <c r="C120" s="342"/>
    </row>
    <row r="121" spans="2:3" x14ac:dyDescent="0.2">
      <c r="B121" s="342"/>
      <c r="C121" s="342"/>
    </row>
    <row r="122" spans="2:3" x14ac:dyDescent="0.2">
      <c r="B122" s="342"/>
      <c r="C122" s="342"/>
    </row>
    <row r="123" spans="2:3" x14ac:dyDescent="0.2">
      <c r="B123" s="342"/>
      <c r="C123" s="342"/>
    </row>
    <row r="124" spans="2:3" x14ac:dyDescent="0.2">
      <c r="B124" s="342"/>
      <c r="C124" s="342"/>
    </row>
    <row r="125" spans="2:3" x14ac:dyDescent="0.2">
      <c r="B125" s="342"/>
      <c r="C125" s="342"/>
    </row>
    <row r="126" spans="2:3" x14ac:dyDescent="0.2">
      <c r="B126" s="342"/>
      <c r="C126" s="342"/>
    </row>
    <row r="127" spans="2:3" x14ac:dyDescent="0.2">
      <c r="B127" s="342"/>
      <c r="C127" s="342"/>
    </row>
    <row r="128" spans="2:3" x14ac:dyDescent="0.2">
      <c r="B128" s="342"/>
      <c r="C128" s="342"/>
    </row>
    <row r="129" spans="2:3" x14ac:dyDescent="0.2">
      <c r="B129" s="342"/>
      <c r="C129" s="342"/>
    </row>
    <row r="130" spans="2:3" x14ac:dyDescent="0.2">
      <c r="B130" s="342"/>
      <c r="C130" s="342"/>
    </row>
    <row r="131" spans="2:3" x14ac:dyDescent="0.2">
      <c r="B131" s="342"/>
      <c r="C131" s="342"/>
    </row>
    <row r="132" spans="2:3" x14ac:dyDescent="0.2">
      <c r="B132" s="342"/>
      <c r="C132" s="342"/>
    </row>
    <row r="133" spans="2:3" x14ac:dyDescent="0.2">
      <c r="B133" s="342"/>
      <c r="C133" s="342"/>
    </row>
    <row r="134" spans="2:3" x14ac:dyDescent="0.2">
      <c r="B134" s="342"/>
      <c r="C134" s="342"/>
    </row>
    <row r="135" spans="2:3" x14ac:dyDescent="0.2">
      <c r="B135" s="342"/>
      <c r="C135" s="342"/>
    </row>
    <row r="136" spans="2:3" x14ac:dyDescent="0.2">
      <c r="B136" s="342"/>
      <c r="C136" s="342"/>
    </row>
    <row r="137" spans="2:3" x14ac:dyDescent="0.2">
      <c r="B137" s="342"/>
      <c r="C137" s="342"/>
    </row>
    <row r="138" spans="2:3" x14ac:dyDescent="0.2">
      <c r="B138" s="342"/>
      <c r="C138" s="342"/>
    </row>
    <row r="139" spans="2:3" x14ac:dyDescent="0.2">
      <c r="B139" s="342"/>
      <c r="C139" s="342"/>
    </row>
    <row r="140" spans="2:3" x14ac:dyDescent="0.2">
      <c r="B140" s="342"/>
      <c r="C140" s="342"/>
    </row>
    <row r="141" spans="2:3" x14ac:dyDescent="0.2">
      <c r="B141" s="342"/>
      <c r="C141" s="342"/>
    </row>
    <row r="142" spans="2:3" x14ac:dyDescent="0.2">
      <c r="B142" s="342"/>
      <c r="C142" s="342"/>
    </row>
    <row r="143" spans="2:3" x14ac:dyDescent="0.2">
      <c r="B143" s="342"/>
      <c r="C143" s="342"/>
    </row>
    <row r="144" spans="2:3" x14ac:dyDescent="0.2">
      <c r="B144" s="342"/>
      <c r="C144" s="342"/>
    </row>
    <row r="145" spans="2:3" x14ac:dyDescent="0.2">
      <c r="B145" s="342"/>
      <c r="C145" s="342"/>
    </row>
    <row r="146" spans="2:3" x14ac:dyDescent="0.2">
      <c r="B146" s="342"/>
      <c r="C146" s="342"/>
    </row>
    <row r="147" spans="2:3" x14ac:dyDescent="0.2">
      <c r="B147" s="342"/>
      <c r="C147" s="342"/>
    </row>
    <row r="148" spans="2:3" x14ac:dyDescent="0.2">
      <c r="B148" s="342"/>
      <c r="C148" s="342"/>
    </row>
    <row r="149" spans="2:3" x14ac:dyDescent="0.2">
      <c r="B149" s="342"/>
      <c r="C149" s="342"/>
    </row>
    <row r="161" s="342" customFormat="1" x14ac:dyDescent="0.2"/>
    <row r="162" s="342" customFormat="1" x14ac:dyDescent="0.2"/>
    <row r="163" s="342" customFormat="1" x14ac:dyDescent="0.2"/>
    <row r="164" s="342" customFormat="1" x14ac:dyDescent="0.2"/>
    <row r="165" s="342" customFormat="1" x14ac:dyDescent="0.2"/>
    <row r="166" s="342" customFormat="1" x14ac:dyDescent="0.2"/>
  </sheetData>
  <mergeCells count="32">
    <mergeCell ref="G1:G3"/>
    <mergeCell ref="B2:F2"/>
    <mergeCell ref="B20:D20"/>
    <mergeCell ref="B22:C22"/>
    <mergeCell ref="B23:C23"/>
    <mergeCell ref="B16:C16"/>
    <mergeCell ref="B71:D71"/>
    <mergeCell ref="B72:D72"/>
    <mergeCell ref="C60:D60"/>
    <mergeCell ref="B33:C33"/>
    <mergeCell ref="B26:C26"/>
    <mergeCell ref="B27:C27"/>
    <mergeCell ref="B42:C42"/>
    <mergeCell ref="B28:C28"/>
    <mergeCell ref="B29:C29"/>
    <mergeCell ref="B30:C30"/>
    <mergeCell ref="B31:C31"/>
    <mergeCell ref="B32:C32"/>
    <mergeCell ref="B34:C34"/>
    <mergeCell ref="B35:C35"/>
    <mergeCell ref="B44:C44"/>
    <mergeCell ref="B39:C39"/>
    <mergeCell ref="B40:C40"/>
    <mergeCell ref="B41:C41"/>
    <mergeCell ref="B43:C43"/>
    <mergeCell ref="B36:C36"/>
    <mergeCell ref="B17:C17"/>
    <mergeCell ref="B21:C21"/>
    <mergeCell ref="B37:C37"/>
    <mergeCell ref="B38:C38"/>
    <mergeCell ref="B24:C24"/>
    <mergeCell ref="B25:C25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55" orientation="portrait" r:id="rId1"/>
  <headerFooter>
    <oddHeader>&amp;C&amp;G</oddHeader>
    <oddFooter>&amp;L&amp;F&amp;C&amp;A&amp;R&amp;P de &amp;N</oddFooter>
  </headerFooter>
  <rowBreaks count="1" manualBreakCount="1">
    <brk id="51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9"/>
  <sheetViews>
    <sheetView showGridLines="0" tabSelected="1" view="pageBreakPreview" zoomScale="115" zoomScaleNormal="100" zoomScaleSheetLayoutView="115" workbookViewId="0">
      <selection activeCell="F25" sqref="F25"/>
    </sheetView>
  </sheetViews>
  <sheetFormatPr defaultRowHeight="12.75" x14ac:dyDescent="0.2"/>
  <cols>
    <col min="1" max="1" width="7.28515625" style="352" customWidth="1"/>
    <col min="2" max="2" width="16.42578125" style="352" customWidth="1"/>
    <col min="3" max="3" width="49.85546875" style="352" bestFit="1" customWidth="1"/>
    <col min="4" max="4" width="13.28515625" style="352" bestFit="1" customWidth="1"/>
    <col min="5" max="5" width="16" style="352" bestFit="1" customWidth="1"/>
    <col min="6" max="6" width="12.42578125" style="352" bestFit="1" customWidth="1"/>
    <col min="7" max="7" width="17.85546875" style="352" customWidth="1"/>
    <col min="8" max="16384" width="9.140625" style="352"/>
  </cols>
  <sheetData>
    <row r="1" spans="1:7" ht="13.5" thickBot="1" x14ac:dyDescent="0.25">
      <c r="A1" s="450" t="s">
        <v>314</v>
      </c>
      <c r="B1" s="450"/>
      <c r="C1" s="450"/>
      <c r="D1" s="450"/>
      <c r="E1" s="450"/>
      <c r="F1" s="450"/>
      <c r="G1" s="450"/>
    </row>
    <row r="2" spans="1:7" ht="13.5" thickTop="1" x14ac:dyDescent="0.2">
      <c r="A2" s="440"/>
      <c r="B2" s="437"/>
      <c r="C2" s="437"/>
      <c r="D2" s="439"/>
      <c r="E2" s="439"/>
      <c r="F2" s="439"/>
      <c r="G2" s="439"/>
    </row>
    <row r="3" spans="1:7" x14ac:dyDescent="0.2">
      <c r="A3" s="440"/>
      <c r="B3" s="438" t="s">
        <v>2</v>
      </c>
      <c r="C3" s="454">
        <v>40</v>
      </c>
      <c r="D3" s="452" t="s">
        <v>287</v>
      </c>
      <c r="E3" s="439"/>
      <c r="F3" s="441"/>
      <c r="G3" s="439"/>
    </row>
    <row r="4" spans="1:7" x14ac:dyDescent="0.2">
      <c r="A4" s="440"/>
      <c r="B4" s="354"/>
      <c r="C4" s="354"/>
      <c r="D4" s="436"/>
      <c r="E4" s="447"/>
      <c r="F4" s="442"/>
      <c r="G4" s="447"/>
    </row>
    <row r="5" spans="1:7" x14ac:dyDescent="0.2">
      <c r="A5" s="443" t="s">
        <v>310</v>
      </c>
      <c r="B5" s="444"/>
      <c r="C5" s="444"/>
      <c r="D5" s="445"/>
      <c r="E5" s="446"/>
      <c r="F5" s="445"/>
      <c r="G5" s="432"/>
    </row>
    <row r="7" spans="1:7" x14ac:dyDescent="0.2">
      <c r="B7" s="451" t="s">
        <v>12</v>
      </c>
      <c r="C7" s="451" t="s">
        <v>311</v>
      </c>
      <c r="D7" s="451" t="s">
        <v>288</v>
      </c>
      <c r="E7" s="435" t="s">
        <v>289</v>
      </c>
      <c r="F7" s="451" t="s">
        <v>290</v>
      </c>
    </row>
    <row r="8" spans="1:7" ht="25.5" x14ac:dyDescent="0.2">
      <c r="B8" s="458" t="s">
        <v>296</v>
      </c>
      <c r="C8" s="455">
        <f>'PL.CUSTOS EQUIP.INSUMOS.OUTROS'!$D$16</f>
        <v>0</v>
      </c>
      <c r="D8" s="434">
        <v>0</v>
      </c>
      <c r="E8" s="448">
        <v>5</v>
      </c>
      <c r="F8" s="449">
        <f>ROUND((C8*(1-D8))/(E8*12),2)</f>
        <v>0</v>
      </c>
    </row>
    <row r="9" spans="1:7" x14ac:dyDescent="0.2">
      <c r="B9" s="715" t="s">
        <v>291</v>
      </c>
      <c r="C9" s="715"/>
      <c r="D9" s="715"/>
      <c r="E9" s="715"/>
      <c r="F9" s="453">
        <f>SUM(F8:F8)</f>
        <v>0</v>
      </c>
    </row>
    <row r="11" spans="1:7" x14ac:dyDescent="0.2">
      <c r="A11" s="443" t="s">
        <v>292</v>
      </c>
      <c r="B11" s="444"/>
      <c r="C11" s="444"/>
      <c r="D11" s="445"/>
      <c r="E11" s="446"/>
      <c r="F11" s="445"/>
      <c r="G11" s="432"/>
    </row>
    <row r="13" spans="1:7" x14ac:dyDescent="0.2">
      <c r="B13" s="451" t="s">
        <v>12</v>
      </c>
      <c r="C13" s="451" t="s">
        <v>273</v>
      </c>
      <c r="D13" s="451" t="s">
        <v>293</v>
      </c>
      <c r="E13" s="435" t="s">
        <v>289</v>
      </c>
      <c r="F13" s="451" t="s">
        <v>290</v>
      </c>
    </row>
    <row r="14" spans="1:7" ht="25.5" x14ac:dyDescent="0.2">
      <c r="B14" s="458" t="s">
        <v>296</v>
      </c>
      <c r="C14" s="455">
        <f>$C$8</f>
        <v>0</v>
      </c>
      <c r="D14" s="428">
        <v>0.1</v>
      </c>
      <c r="E14" s="448">
        <v>5</v>
      </c>
      <c r="F14" s="449">
        <f>ROUND((C14*(D14))/(E14*12),2)</f>
        <v>0</v>
      </c>
    </row>
    <row r="15" spans="1:7" x14ac:dyDescent="0.2">
      <c r="B15" s="715" t="s">
        <v>294</v>
      </c>
      <c r="C15" s="715"/>
      <c r="D15" s="715"/>
      <c r="E15" s="715"/>
      <c r="F15" s="453">
        <f>SUM(F14:F14)</f>
        <v>0</v>
      </c>
    </row>
    <row r="17" spans="2:6" x14ac:dyDescent="0.2">
      <c r="B17" s="715" t="s">
        <v>295</v>
      </c>
      <c r="C17" s="715"/>
      <c r="D17" s="715"/>
      <c r="E17" s="715"/>
      <c r="F17" s="456">
        <f>F9+F15</f>
        <v>0</v>
      </c>
    </row>
    <row r="18" spans="2:6" x14ac:dyDescent="0.2">
      <c r="B18" s="715" t="s">
        <v>2</v>
      </c>
      <c r="C18" s="715"/>
      <c r="D18" s="715"/>
      <c r="E18" s="715"/>
      <c r="F18" s="457">
        <f>$C$3</f>
        <v>40</v>
      </c>
    </row>
    <row r="19" spans="2:6" x14ac:dyDescent="0.2">
      <c r="B19" s="715" t="s">
        <v>15</v>
      </c>
      <c r="C19" s="715"/>
      <c r="D19" s="715"/>
      <c r="E19" s="715"/>
      <c r="F19" s="453">
        <f>F18*F17</f>
        <v>0</v>
      </c>
    </row>
  </sheetData>
  <mergeCells count="5">
    <mergeCell ref="B19:E19"/>
    <mergeCell ref="B9:E9"/>
    <mergeCell ref="B15:E15"/>
    <mergeCell ref="B17:E17"/>
    <mergeCell ref="B18:E18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6"/>
  <sheetViews>
    <sheetView showGridLines="0" view="pageBreakPreview" zoomScaleNormal="100" zoomScaleSheetLayoutView="100" workbookViewId="0">
      <selection activeCell="D8" sqref="D6:D8"/>
    </sheetView>
  </sheetViews>
  <sheetFormatPr defaultRowHeight="12.75" x14ac:dyDescent="0.2"/>
  <cols>
    <col min="1" max="1" width="12.42578125" style="31" customWidth="1"/>
    <col min="2" max="2" width="15.28515625" style="31" customWidth="1"/>
    <col min="3" max="3" width="53.85546875" style="31" bestFit="1" customWidth="1"/>
    <col min="4" max="4" width="12.140625" bestFit="1" customWidth="1"/>
  </cols>
  <sheetData>
    <row r="1" spans="1:4" ht="13.5" thickBot="1" x14ac:dyDescent="0.25">
      <c r="A1" s="716" t="s">
        <v>87</v>
      </c>
      <c r="B1" s="717"/>
      <c r="C1" s="717"/>
      <c r="D1" s="718"/>
    </row>
    <row r="2" spans="1:4" ht="16.5" thickBot="1" x14ac:dyDescent="0.25">
      <c r="A2" s="82" t="s">
        <v>81</v>
      </c>
      <c r="B2" s="719" t="s">
        <v>86</v>
      </c>
      <c r="C2" s="719"/>
      <c r="D2" s="720"/>
    </row>
    <row r="3" spans="1:4" ht="13.5" thickBot="1" x14ac:dyDescent="0.25">
      <c r="A3" s="590" t="s">
        <v>85</v>
      </c>
      <c r="B3" s="591"/>
      <c r="C3" s="591"/>
      <c r="D3" s="721"/>
    </row>
    <row r="4" spans="1:4" x14ac:dyDescent="0.2">
      <c r="A4" s="55" t="s">
        <v>39</v>
      </c>
      <c r="B4" s="589" t="s">
        <v>40</v>
      </c>
      <c r="C4" s="589"/>
      <c r="D4" s="86" t="s">
        <v>28</v>
      </c>
    </row>
    <row r="5" spans="1:4" x14ac:dyDescent="0.2">
      <c r="A5" s="80">
        <v>1</v>
      </c>
      <c r="B5" s="570" t="s">
        <v>48</v>
      </c>
      <c r="C5" s="570"/>
      <c r="D5" s="87"/>
    </row>
    <row r="6" spans="1:4" s="247" customFormat="1" ht="25.5" x14ac:dyDescent="0.2">
      <c r="A6" s="88"/>
      <c r="B6" s="79" t="s">
        <v>41</v>
      </c>
      <c r="C6" s="262" t="s">
        <v>53</v>
      </c>
      <c r="D6" s="263"/>
    </row>
    <row r="7" spans="1:4" s="247" customFormat="1" x14ac:dyDescent="0.2">
      <c r="A7" s="88"/>
      <c r="B7" s="79" t="s">
        <v>42</v>
      </c>
      <c r="C7" s="78" t="s">
        <v>52</v>
      </c>
      <c r="D7" s="263"/>
    </row>
    <row r="8" spans="1:4" s="247" customFormat="1" x14ac:dyDescent="0.2">
      <c r="A8" s="571" t="s">
        <v>49</v>
      </c>
      <c r="B8" s="572"/>
      <c r="C8" s="572"/>
      <c r="D8" s="89"/>
    </row>
    <row r="9" spans="1:4" s="247" customFormat="1" x14ac:dyDescent="0.2">
      <c r="A9" s="80">
        <v>2</v>
      </c>
      <c r="B9" s="722" t="s">
        <v>51</v>
      </c>
      <c r="C9" s="723"/>
      <c r="D9" s="724"/>
    </row>
    <row r="10" spans="1:4" s="247" customFormat="1" x14ac:dyDescent="0.2">
      <c r="A10" s="88"/>
      <c r="B10" s="252" t="s">
        <v>43</v>
      </c>
      <c r="C10" s="250" t="s">
        <v>47</v>
      </c>
      <c r="D10" s="263"/>
    </row>
    <row r="11" spans="1:4" s="247" customFormat="1" x14ac:dyDescent="0.2">
      <c r="A11" s="88"/>
      <c r="B11" s="252" t="s">
        <v>44</v>
      </c>
      <c r="C11" s="250" t="s">
        <v>13</v>
      </c>
      <c r="D11" s="264"/>
    </row>
    <row r="12" spans="1:4" s="247" customFormat="1" x14ac:dyDescent="0.2">
      <c r="A12" s="88"/>
      <c r="B12" s="252" t="s">
        <v>45</v>
      </c>
      <c r="C12" s="250" t="s">
        <v>14</v>
      </c>
      <c r="D12" s="265"/>
    </row>
    <row r="13" spans="1:4" ht="13.5" thickBot="1" x14ac:dyDescent="0.25">
      <c r="A13" s="588" t="s">
        <v>50</v>
      </c>
      <c r="B13" s="568"/>
      <c r="C13" s="568"/>
      <c r="D13" s="156"/>
    </row>
    <row r="14" spans="1:4" x14ac:dyDescent="0.2">
      <c r="A14" s="32"/>
      <c r="B14" s="157"/>
      <c r="C14" s="157"/>
      <c r="D14" s="158"/>
    </row>
    <row r="15" spans="1:4" ht="15.75" x14ac:dyDescent="0.2">
      <c r="A15" s="83" t="s">
        <v>69</v>
      </c>
      <c r="B15" s="81"/>
      <c r="C15" s="81"/>
      <c r="D15" s="84"/>
    </row>
    <row r="16" spans="1:4" x14ac:dyDescent="0.2">
      <c r="A16" s="725"/>
      <c r="B16" s="726"/>
      <c r="C16" s="726"/>
      <c r="D16" s="727"/>
    </row>
    <row r="17" spans="1:4" x14ac:dyDescent="0.2">
      <c r="A17" s="728"/>
      <c r="B17" s="729"/>
      <c r="C17" s="729"/>
      <c r="D17" s="730"/>
    </row>
    <row r="18" spans="1:4" ht="15.75" x14ac:dyDescent="0.2">
      <c r="A18" s="85" t="s">
        <v>70</v>
      </c>
      <c r="B18" s="731" t="s">
        <v>71</v>
      </c>
      <c r="C18" s="732"/>
      <c r="D18" s="733"/>
    </row>
    <row r="19" spans="1:4" ht="15.75" x14ac:dyDescent="0.2">
      <c r="A19" s="85" t="s">
        <v>72</v>
      </c>
      <c r="B19" s="731" t="s">
        <v>73</v>
      </c>
      <c r="C19" s="734"/>
      <c r="D19" s="735"/>
    </row>
    <row r="20" spans="1:4" ht="15.75" x14ac:dyDescent="0.2">
      <c r="A20" s="85" t="s">
        <v>74</v>
      </c>
      <c r="B20" s="731" t="s">
        <v>75</v>
      </c>
      <c r="C20" s="734"/>
      <c r="D20" s="735"/>
    </row>
    <row r="21" spans="1:4" ht="15.75" x14ac:dyDescent="0.2">
      <c r="A21" s="85" t="s">
        <v>76</v>
      </c>
      <c r="B21" s="731" t="s">
        <v>77</v>
      </c>
      <c r="C21" s="734"/>
      <c r="D21" s="735"/>
    </row>
    <row r="22" spans="1:4" ht="15.75" x14ac:dyDescent="0.2">
      <c r="A22" s="85" t="s">
        <v>62</v>
      </c>
      <c r="B22" s="731" t="s">
        <v>78</v>
      </c>
      <c r="C22" s="734"/>
      <c r="D22" s="735"/>
    </row>
    <row r="23" spans="1:4" ht="15.75" x14ac:dyDescent="0.2">
      <c r="A23" s="85" t="s">
        <v>79</v>
      </c>
      <c r="B23" s="731" t="s">
        <v>80</v>
      </c>
      <c r="C23" s="734"/>
      <c r="D23" s="735"/>
    </row>
    <row r="24" spans="1:4" ht="15.75" x14ac:dyDescent="0.2">
      <c r="A24" s="85" t="s">
        <v>81</v>
      </c>
      <c r="B24" s="731" t="s">
        <v>82</v>
      </c>
      <c r="C24" s="734"/>
      <c r="D24" s="735"/>
    </row>
    <row r="25" spans="1:4" ht="15.75" x14ac:dyDescent="0.2">
      <c r="A25" s="736" t="s">
        <v>83</v>
      </c>
      <c r="B25" s="737"/>
      <c r="C25" s="737"/>
      <c r="D25" s="738"/>
    </row>
    <row r="26" spans="1:4" ht="16.5" thickBot="1" x14ac:dyDescent="0.25">
      <c r="A26" s="739" t="s">
        <v>84</v>
      </c>
      <c r="B26" s="740"/>
      <c r="C26" s="740"/>
      <c r="D26" s="741"/>
    </row>
  </sheetData>
  <mergeCells count="18">
    <mergeCell ref="B24:D24"/>
    <mergeCell ref="A25:D25"/>
    <mergeCell ref="A26:D26"/>
    <mergeCell ref="B19:D19"/>
    <mergeCell ref="B20:D20"/>
    <mergeCell ref="B21:D21"/>
    <mergeCell ref="B22:D22"/>
    <mergeCell ref="B23:D23"/>
    <mergeCell ref="A13:C13"/>
    <mergeCell ref="B4:C4"/>
    <mergeCell ref="B5:C5"/>
    <mergeCell ref="A16:D17"/>
    <mergeCell ref="B18:D18"/>
    <mergeCell ref="A1:D1"/>
    <mergeCell ref="B2:D2"/>
    <mergeCell ref="A3:D3"/>
    <mergeCell ref="B9:D9"/>
    <mergeCell ref="A8:C8"/>
  </mergeCells>
  <printOptions horizontalCentered="1"/>
  <pageMargins left="0.51181102362204722" right="0.51181102362204722" top="0.98425196850393704" bottom="0.39370078740157483" header="0.19685039370078741" footer="0.19685039370078741"/>
  <pageSetup paperSize="9" scale="72" orientation="portrait" r:id="rId1"/>
  <headerFooter>
    <oddHeader>&amp;C&amp;G</oddHeader>
    <oddFooter>&amp;L&amp;F&amp;C&amp;A&amp;R&amp;P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18</vt:i4>
      </vt:variant>
    </vt:vector>
  </HeadingPairs>
  <TitlesOfParts>
    <vt:vector size="31" baseType="lpstr">
      <vt:lpstr>P1-PLAN.-RESUMO</vt:lpstr>
      <vt:lpstr>P2-PLAN.-RESUMO</vt:lpstr>
      <vt:lpstr>P3-PLAN.-RESUMO</vt:lpstr>
      <vt:lpstr>METODOLOGIAS</vt:lpstr>
      <vt:lpstr>P1-COLET. TRANSP. MEC. ENTU</vt:lpstr>
      <vt:lpstr>P2 - COLET. TRANSP. MAN. VOL. P</vt:lpstr>
      <vt:lpstr>P3 - COLET. TRANSP. ANIMAIS MOR</vt:lpstr>
      <vt:lpstr>CUSTOS CONTEINER</vt:lpstr>
      <vt:lpstr>BDI</vt:lpstr>
      <vt:lpstr>PL.-MDO</vt:lpstr>
      <vt:lpstr>PL.-CUSTOS- EQUIP.VEÍCULOS</vt:lpstr>
      <vt:lpstr>PL.CUSTOS EQUIP.INSUMOS.OUTROS</vt:lpstr>
      <vt:lpstr>RESUMO PRINCIPAL</vt:lpstr>
      <vt:lpstr>BDI!Area_de_impressao</vt:lpstr>
      <vt:lpstr>METODOLOGIAS!Area_de_impressao</vt:lpstr>
      <vt:lpstr>'P1-COLET. TRANSP. MEC. ENTU'!Area_de_impressao</vt:lpstr>
      <vt:lpstr>'P1-PLAN.-RESUMO'!Area_de_impressao</vt:lpstr>
      <vt:lpstr>'P2 - COLET. TRANSP. MAN. VOL. P'!Area_de_impressao</vt:lpstr>
      <vt:lpstr>'P2-PLAN.-RESUMO'!Area_de_impressao</vt:lpstr>
      <vt:lpstr>'P3 - COLET. TRANSP. ANIMAIS MOR'!Area_de_impressao</vt:lpstr>
      <vt:lpstr>'P3-PLAN.-RESUMO'!Area_de_impressao</vt:lpstr>
      <vt:lpstr>'PL.CUSTOS EQUIP.INSUMOS.OUTROS'!Area_de_impressao</vt:lpstr>
      <vt:lpstr>'PL.-CUSTOS- EQUIP.VEÍCULOS'!Area_de_impressao</vt:lpstr>
      <vt:lpstr>'PL.-MDO'!Area_de_impressao</vt:lpstr>
      <vt:lpstr>'RESUMO PRINCIPAL'!Area_de_impressao</vt:lpstr>
      <vt:lpstr>'P1-COLET. TRANSP. MEC. ENTU'!Titulos_de_impressao</vt:lpstr>
      <vt:lpstr>'P1-PLAN.-RESUMO'!Titulos_de_impressao</vt:lpstr>
      <vt:lpstr>'P2 - COLET. TRANSP. MAN. VOL. P'!Titulos_de_impressao</vt:lpstr>
      <vt:lpstr>'P3 - COLET. TRANSP. ANIMAIS MOR'!Titulos_de_impressao</vt:lpstr>
      <vt:lpstr>'PL.-CUSTOS- EQUIP.VEÍCULOS'!Titulos_de_impressao</vt:lpstr>
      <vt:lpstr>'PL.-MDO'!Titulos_de_impressao</vt:lpstr>
    </vt:vector>
  </TitlesOfParts>
  <Company>Qualix Serviços Ambientais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acitvaras</dc:creator>
  <cp:lastModifiedBy>Felipe Moutinho de Oliveira</cp:lastModifiedBy>
  <cp:lastPrinted>2019-10-31T18:51:08Z</cp:lastPrinted>
  <dcterms:created xsi:type="dcterms:W3CDTF">2007-10-15T16:36:23Z</dcterms:created>
  <dcterms:modified xsi:type="dcterms:W3CDTF">2019-11-01T17:37:14Z</dcterms:modified>
</cp:coreProperties>
</file>